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user\Desktop\1 курс\готовое\"/>
    </mc:Choice>
  </mc:AlternateContent>
  <xr:revisionPtr revIDLastSave="0" documentId="8_{5860088E-42CB-43B8-8E49-097DE418E385}" xr6:coauthVersionLast="47" xr6:coauthVersionMax="47" xr10:uidLastSave="{00000000-0000-0000-0000-000000000000}"/>
  <workbookProtection workbookPassword="CF7A" lockStructure="1" lockWindows="1"/>
  <bookViews>
    <workbookView xWindow="-120" yWindow="-120" windowWidth="29040" windowHeight="15840" firstSheet="1" activeTab="2"/>
  </bookViews>
  <sheets>
    <sheet name="граф аттестаций" sheetId="4" r:id="rId1"/>
    <sheet name="график уч процесса" sheetId="1" r:id="rId2"/>
    <sheet name="план уч.проц" sheetId="2" r:id="rId3"/>
    <sheet name="заголовок" sheetId="3" r:id="rId4"/>
    <sheet name="практика" sheetId="5" r:id="rId5"/>
    <sheet name="Пояснения к рабочему плану  " sheetId="6" r:id="rId6"/>
  </sheets>
  <calcPr calcId="191029"/>
</workbook>
</file>

<file path=xl/calcChain.xml><?xml version="1.0" encoding="utf-8"?>
<calcChain xmlns="http://schemas.openxmlformats.org/spreadsheetml/2006/main">
  <c r="Q29" i="2" l="1"/>
  <c r="Q30" i="2"/>
  <c r="P80" i="2"/>
  <c r="O80" i="2"/>
  <c r="N80" i="2"/>
  <c r="M80" i="2"/>
  <c r="L80" i="2"/>
  <c r="K80" i="2"/>
  <c r="J80" i="2"/>
  <c r="I80" i="2"/>
  <c r="P79" i="2"/>
  <c r="O79" i="2"/>
  <c r="N79" i="2"/>
  <c r="M79" i="2"/>
  <c r="L79" i="2"/>
  <c r="K79" i="2"/>
  <c r="J79" i="2"/>
  <c r="I79" i="2"/>
  <c r="F74" i="2"/>
  <c r="Q74" i="2" s="1"/>
  <c r="F73" i="2"/>
  <c r="F72" i="2"/>
  <c r="D72" i="2" s="1"/>
  <c r="Q72" i="2"/>
  <c r="F71" i="2"/>
  <c r="Q71" i="2" s="1"/>
  <c r="P70" i="2"/>
  <c r="O70" i="2"/>
  <c r="N70" i="2"/>
  <c r="M70" i="2"/>
  <c r="L70" i="2"/>
  <c r="K70" i="2"/>
  <c r="J70" i="2"/>
  <c r="I70" i="2"/>
  <c r="H70" i="2"/>
  <c r="G70" i="2"/>
  <c r="E70" i="2"/>
  <c r="P65" i="2"/>
  <c r="O65" i="2"/>
  <c r="N65" i="2"/>
  <c r="M65" i="2"/>
  <c r="L65" i="2"/>
  <c r="K65" i="2"/>
  <c r="J65" i="2"/>
  <c r="I65" i="2"/>
  <c r="H65" i="2"/>
  <c r="G65" i="2"/>
  <c r="E65" i="2"/>
  <c r="P61" i="2"/>
  <c r="O61" i="2"/>
  <c r="N61" i="2"/>
  <c r="M61" i="2"/>
  <c r="L61" i="2"/>
  <c r="K61" i="2"/>
  <c r="J61" i="2"/>
  <c r="I61" i="2"/>
  <c r="H61" i="2"/>
  <c r="G61" i="2"/>
  <c r="E61" i="2"/>
  <c r="P57" i="2"/>
  <c r="O57" i="2"/>
  <c r="N57" i="2"/>
  <c r="M57" i="2"/>
  <c r="L57" i="2"/>
  <c r="K57" i="2"/>
  <c r="J57" i="2"/>
  <c r="I57" i="2"/>
  <c r="H57" i="2"/>
  <c r="G57" i="2"/>
  <c r="E57" i="2"/>
  <c r="P53" i="2"/>
  <c r="O53" i="2"/>
  <c r="N53" i="2"/>
  <c r="M53" i="2"/>
  <c r="L53" i="2"/>
  <c r="K53" i="2"/>
  <c r="J53" i="2"/>
  <c r="I53" i="2"/>
  <c r="H53" i="2"/>
  <c r="G53" i="2"/>
  <c r="E53" i="2"/>
  <c r="P48" i="2"/>
  <c r="O48" i="2"/>
  <c r="N48" i="2"/>
  <c r="M48" i="2"/>
  <c r="M47" i="2" s="1"/>
  <c r="L48" i="2"/>
  <c r="K48" i="2"/>
  <c r="J48" i="2"/>
  <c r="I48" i="2"/>
  <c r="I47" i="2" s="1"/>
  <c r="H48" i="2"/>
  <c r="H47" i="2" s="1"/>
  <c r="G48" i="2"/>
  <c r="G47" i="2" s="1"/>
  <c r="E48" i="2"/>
  <c r="F50" i="2"/>
  <c r="D50" i="2" s="1"/>
  <c r="Q84" i="2"/>
  <c r="Q83" i="2"/>
  <c r="Q82" i="2"/>
  <c r="Q24" i="2"/>
  <c r="Q23" i="2"/>
  <c r="Q22" i="2"/>
  <c r="Q17" i="2"/>
  <c r="Q15" i="2"/>
  <c r="F69" i="2"/>
  <c r="Q69" i="2" s="1"/>
  <c r="F68" i="2"/>
  <c r="F67" i="2"/>
  <c r="F66" i="2"/>
  <c r="Q66" i="2" s="1"/>
  <c r="F64" i="2"/>
  <c r="Q64" i="2"/>
  <c r="F63" i="2"/>
  <c r="Q63" i="2" s="1"/>
  <c r="F62" i="2"/>
  <c r="Q62" i="2" s="1"/>
  <c r="F60" i="2"/>
  <c r="Q60" i="2"/>
  <c r="F59" i="2"/>
  <c r="F57" i="2" s="1"/>
  <c r="F58" i="2"/>
  <c r="Q58" i="2" s="1"/>
  <c r="F56" i="2"/>
  <c r="Q56" i="2"/>
  <c r="F55" i="2"/>
  <c r="Q55" i="2" s="1"/>
  <c r="F54" i="2"/>
  <c r="F52" i="2"/>
  <c r="Q52" i="2"/>
  <c r="F51" i="2"/>
  <c r="Q51" i="2" s="1"/>
  <c r="F49" i="2"/>
  <c r="Q49" i="2" s="1"/>
  <c r="F46" i="2"/>
  <c r="D46" i="2"/>
  <c r="F45" i="2"/>
  <c r="Q45" i="2" s="1"/>
  <c r="F44" i="2"/>
  <c r="Q44" i="2" s="1"/>
  <c r="F43" i="2"/>
  <c r="Q43" i="2" s="1"/>
  <c r="F42" i="2"/>
  <c r="Q42" i="2" s="1"/>
  <c r="F41" i="2"/>
  <c r="Q41" i="2" s="1"/>
  <c r="F40" i="2"/>
  <c r="D40" i="2" s="1"/>
  <c r="F39" i="2"/>
  <c r="D39" i="2" s="1"/>
  <c r="Q39" i="2"/>
  <c r="F38" i="2"/>
  <c r="Q38" i="2" s="1"/>
  <c r="F37" i="2"/>
  <c r="D37" i="2" s="1"/>
  <c r="F36" i="2"/>
  <c r="Q36" i="2" s="1"/>
  <c r="F33" i="2"/>
  <c r="D33" i="2" s="1"/>
  <c r="Q33" i="2"/>
  <c r="F32" i="2"/>
  <c r="Q32" i="2" s="1"/>
  <c r="F28" i="2"/>
  <c r="Q28" i="2"/>
  <c r="F27" i="2"/>
  <c r="D27" i="2" s="1"/>
  <c r="BE22" i="3"/>
  <c r="BG22" i="3"/>
  <c r="BF22" i="3"/>
  <c r="BK22" i="3"/>
  <c r="BD22" i="3"/>
  <c r="BC22" i="3"/>
  <c r="BD17" i="3"/>
  <c r="BK17" i="3" s="1"/>
  <c r="BE17" i="3"/>
  <c r="BH17" i="3"/>
  <c r="BH22" i="3" s="1"/>
  <c r="BI17" i="3"/>
  <c r="BJ17" i="3"/>
  <c r="BJ22" i="3"/>
  <c r="P35" i="2"/>
  <c r="O35" i="2"/>
  <c r="N35" i="2"/>
  <c r="M35" i="2"/>
  <c r="L35" i="2"/>
  <c r="K35" i="2"/>
  <c r="J35" i="2"/>
  <c r="I35" i="2"/>
  <c r="H35" i="2"/>
  <c r="H34" i="2" s="1"/>
  <c r="G35" i="2"/>
  <c r="E35" i="2"/>
  <c r="P31" i="2"/>
  <c r="O31" i="2"/>
  <c r="N31" i="2"/>
  <c r="M31" i="2"/>
  <c r="L31" i="2"/>
  <c r="K31" i="2"/>
  <c r="J31" i="2"/>
  <c r="I31" i="2"/>
  <c r="H31" i="2"/>
  <c r="G31" i="2"/>
  <c r="E31" i="2"/>
  <c r="E25" i="2" s="1"/>
  <c r="P26" i="2"/>
  <c r="O26" i="2"/>
  <c r="O25" i="2" s="1"/>
  <c r="N26" i="2"/>
  <c r="M26" i="2"/>
  <c r="L26" i="2"/>
  <c r="L25" i="2" s="1"/>
  <c r="K26" i="2"/>
  <c r="K25" i="2" s="1"/>
  <c r="J26" i="2"/>
  <c r="J25" i="2" s="1"/>
  <c r="I26" i="2"/>
  <c r="H26" i="2"/>
  <c r="G26" i="2"/>
  <c r="E26" i="2"/>
  <c r="D30" i="2"/>
  <c r="D29" i="2"/>
  <c r="Q12" i="2"/>
  <c r="D42" i="2"/>
  <c r="Q21" i="2"/>
  <c r="D58" i="2"/>
  <c r="D57" i="2"/>
  <c r="D66" i="2"/>
  <c r="D36" i="2"/>
  <c r="Q18" i="2"/>
  <c r="Q16" i="2"/>
  <c r="Q67" i="2"/>
  <c r="D28" i="2"/>
  <c r="D41" i="2"/>
  <c r="Q14" i="2"/>
  <c r="Q46" i="2"/>
  <c r="Q54" i="2"/>
  <c r="Q68" i="2"/>
  <c r="Q73" i="2"/>
  <c r="D54" i="2"/>
  <c r="D53" i="2"/>
  <c r="F48" i="2" l="1"/>
  <c r="D49" i="2"/>
  <c r="D48" i="2" s="1"/>
  <c r="D62" i="2"/>
  <c r="D61" i="2" s="1"/>
  <c r="P25" i="2"/>
  <c r="F65" i="2"/>
  <c r="D71" i="2"/>
  <c r="D70" i="2" s="1"/>
  <c r="M25" i="2"/>
  <c r="N25" i="2"/>
  <c r="D44" i="2"/>
  <c r="G34" i="2"/>
  <c r="Q79" i="2"/>
  <c r="I25" i="2"/>
  <c r="G25" i="2"/>
  <c r="L47" i="2"/>
  <c r="L34" i="2" s="1"/>
  <c r="L75" i="2" s="1"/>
  <c r="L78" i="2" s="1"/>
  <c r="I34" i="2"/>
  <c r="N47" i="2"/>
  <c r="N34" i="2" s="1"/>
  <c r="O47" i="2"/>
  <c r="O34" i="2" s="1"/>
  <c r="O75" i="2" s="1"/>
  <c r="O78" i="2" s="1"/>
  <c r="Q80" i="2"/>
  <c r="D43" i="2"/>
  <c r="P47" i="2"/>
  <c r="P34" i="2" s="1"/>
  <c r="P75" i="2" s="1"/>
  <c r="P78" i="2" s="1"/>
  <c r="D45" i="2"/>
  <c r="D32" i="2"/>
  <c r="D31" i="2" s="1"/>
  <c r="D25" i="2" s="1"/>
  <c r="D38" i="2"/>
  <c r="D35" i="2" s="1"/>
  <c r="E47" i="2"/>
  <c r="M34" i="2"/>
  <c r="H75" i="2"/>
  <c r="F31" i="2"/>
  <c r="D26" i="2"/>
  <c r="J47" i="2"/>
  <c r="J34" i="2" s="1"/>
  <c r="J75" i="2" s="1"/>
  <c r="J78" i="2" s="1"/>
  <c r="H25" i="2"/>
  <c r="K47" i="2"/>
  <c r="K34" i="2" s="1"/>
  <c r="K75" i="2" s="1"/>
  <c r="K78" i="2" s="1"/>
  <c r="I75" i="2"/>
  <c r="M75" i="2"/>
  <c r="M78" i="2" s="1"/>
  <c r="D65" i="2"/>
  <c r="D47" i="2" s="1"/>
  <c r="E34" i="2"/>
  <c r="E75" i="2" s="1"/>
  <c r="Q27" i="2"/>
  <c r="F70" i="2"/>
  <c r="Q37" i="2"/>
  <c r="Q59" i="2"/>
  <c r="F26" i="2"/>
  <c r="F25" i="2" s="1"/>
  <c r="D67" i="2"/>
  <c r="F53" i="2"/>
  <c r="F35" i="2"/>
  <c r="F61" i="2"/>
  <c r="Q40" i="2"/>
  <c r="G75" i="2" l="1"/>
  <c r="D34" i="2"/>
  <c r="N75" i="2"/>
  <c r="N78" i="2" s="1"/>
  <c r="D75" i="2"/>
  <c r="I78" i="2"/>
  <c r="Q78" i="2" s="1"/>
  <c r="F47" i="2"/>
  <c r="F34" i="2"/>
  <c r="F75" i="2" s="1"/>
  <c r="Q75" i="2" l="1"/>
</calcChain>
</file>

<file path=xl/sharedStrings.xml><?xml version="1.0" encoding="utf-8"?>
<sst xmlns="http://schemas.openxmlformats.org/spreadsheetml/2006/main" count="550" uniqueCount="382">
  <si>
    <t>Номер календарных недель</t>
  </si>
  <si>
    <t>Порядковые номера недель учебного года</t>
  </si>
  <si>
    <t>Индекс</t>
  </si>
  <si>
    <t>Наименование циклов, разделов, дисциплин, профессиональных модулей, МДК, практик</t>
  </si>
  <si>
    <t>Виды учебной нагрузки</t>
  </si>
  <si>
    <t>30авг-5сент</t>
  </si>
  <si>
    <t>Сентябрь</t>
  </si>
  <si>
    <t>Октябрь</t>
  </si>
  <si>
    <t>Ноябрь</t>
  </si>
  <si>
    <t>Декабрь</t>
  </si>
  <si>
    <t>Январь</t>
  </si>
  <si>
    <t>Февраль</t>
  </si>
  <si>
    <t>Март</t>
  </si>
  <si>
    <t>Апрель</t>
  </si>
  <si>
    <t>Май</t>
  </si>
  <si>
    <t>Июнь</t>
  </si>
  <si>
    <t>Июль</t>
  </si>
  <si>
    <t>Август</t>
  </si>
  <si>
    <t>27сен-3окт</t>
  </si>
  <si>
    <t>29нояб-5дек</t>
  </si>
  <si>
    <t>27дек-2янв</t>
  </si>
  <si>
    <t>31янв-6фев</t>
  </si>
  <si>
    <t>28фев-6мар</t>
  </si>
  <si>
    <t>28мар-3апр</t>
  </si>
  <si>
    <t>25апр-1мая</t>
  </si>
  <si>
    <t>30мая-5июн</t>
  </si>
  <si>
    <t>27июн-3июл</t>
  </si>
  <si>
    <t>29авг-4сен</t>
  </si>
  <si>
    <t>Физическая культура</t>
  </si>
  <si>
    <t>Профессиональные модули</t>
  </si>
  <si>
    <t>Профессиональный цикл</t>
  </si>
  <si>
    <t>Общепрофессиональный цикл</t>
  </si>
  <si>
    <t>Математический и общий естественнонаучный цикл</t>
  </si>
  <si>
    <t>Общий гуманитарный и социально-экономический цикл</t>
  </si>
  <si>
    <t>Общеобразовательный цикл</t>
  </si>
  <si>
    <t>Всего час в неделю обязательной учебной нагрузки</t>
  </si>
  <si>
    <t>Всего час в неделю самостоятельной работы студентов</t>
  </si>
  <si>
    <t>Всего часов в неделю</t>
  </si>
  <si>
    <t>Формы промежуточной аттестации</t>
  </si>
  <si>
    <t>максимальная</t>
  </si>
  <si>
    <t>всего занятий</t>
  </si>
  <si>
    <t>Учебная нагрузка обучающихся(час.)</t>
  </si>
  <si>
    <t>Обязательная аудиторная</t>
  </si>
  <si>
    <t>I курс</t>
  </si>
  <si>
    <t>II курс</t>
  </si>
  <si>
    <t>III курс</t>
  </si>
  <si>
    <t>IV курс</t>
  </si>
  <si>
    <t>курсовых работ (проектов)</t>
  </si>
  <si>
    <t>0.000</t>
  </si>
  <si>
    <t>ПДП</t>
  </si>
  <si>
    <t>Преддипломная практика</t>
  </si>
  <si>
    <t>ОГСЭ.01</t>
  </si>
  <si>
    <t>Распределение обязательной нагрузки по курсам и семестрам                                                           (час.в семестр)</t>
  </si>
  <si>
    <t>ЕН.00</t>
  </si>
  <si>
    <t>ОП.00</t>
  </si>
  <si>
    <t>Общепрофессиональные дисциплины</t>
  </si>
  <si>
    <t>ПМ.00</t>
  </si>
  <si>
    <t xml:space="preserve">Всего  </t>
  </si>
  <si>
    <t>экзаменов</t>
  </si>
  <si>
    <t>Иностранный язык</t>
  </si>
  <si>
    <t>Математика</t>
  </si>
  <si>
    <t>Основы безопасности жизнедеятельности</t>
  </si>
  <si>
    <t>Основы философии</t>
  </si>
  <si>
    <t>История</t>
  </si>
  <si>
    <t>Безопасность жизнедеятельности</t>
  </si>
  <si>
    <t>Учебная практика</t>
  </si>
  <si>
    <t>Самостоятельная работа</t>
  </si>
  <si>
    <t>1. График учебного процесса</t>
  </si>
  <si>
    <t>2. Сводные данные по бюджету времени</t>
  </si>
  <si>
    <t>сентябрь</t>
  </si>
  <si>
    <t>октябрь</t>
  </si>
  <si>
    <t>ноябрь</t>
  </si>
  <si>
    <t>декабрь</t>
  </si>
  <si>
    <t>январь</t>
  </si>
  <si>
    <t>февраль</t>
  </si>
  <si>
    <t>март</t>
  </si>
  <si>
    <t>апрель</t>
  </si>
  <si>
    <t>май</t>
  </si>
  <si>
    <t>июнь</t>
  </si>
  <si>
    <t xml:space="preserve">  </t>
  </si>
  <si>
    <t xml:space="preserve"> </t>
  </si>
  <si>
    <t>июль</t>
  </si>
  <si>
    <t>август</t>
  </si>
  <si>
    <t>курсы</t>
  </si>
  <si>
    <t>теор. обуч.</t>
  </si>
  <si>
    <t>промежуточн. аттестация. недель</t>
  </si>
  <si>
    <t>учебн. и производ. практика час.(нед)</t>
  </si>
  <si>
    <t>Государственная (итогов) аттестация</t>
  </si>
  <si>
    <t>недель</t>
  </si>
  <si>
    <t>1-- 7</t>
  </si>
  <si>
    <t>8 -- 14</t>
  </si>
  <si>
    <t>15--21</t>
  </si>
  <si>
    <t>22--28</t>
  </si>
  <si>
    <t>29--5</t>
  </si>
  <si>
    <t>6 -- 12</t>
  </si>
  <si>
    <t>13 -- 19</t>
  </si>
  <si>
    <t>20 -- 26</t>
  </si>
  <si>
    <t>27 -- 2</t>
  </si>
  <si>
    <t>10 --16</t>
  </si>
  <si>
    <t>17-23</t>
  </si>
  <si>
    <t>24 -- 30</t>
  </si>
  <si>
    <t>29 -- 4</t>
  </si>
  <si>
    <t>5 -- 11</t>
  </si>
  <si>
    <t>12 -- 18</t>
  </si>
  <si>
    <t>19 -- 25</t>
  </si>
  <si>
    <t>26 -- 1</t>
  </si>
  <si>
    <t>2 -- 8</t>
  </si>
  <si>
    <t>9 -- 15</t>
  </si>
  <si>
    <t>16 -- 22</t>
  </si>
  <si>
    <t>23 -- 1</t>
  </si>
  <si>
    <t>23 -- 29</t>
  </si>
  <si>
    <t>30 --- 5</t>
  </si>
  <si>
    <t>27 -- 3</t>
  </si>
  <si>
    <t>4 -- 10</t>
  </si>
  <si>
    <t>11 -- 17</t>
  </si>
  <si>
    <t>18 -- 24</t>
  </si>
  <si>
    <t>25 --31</t>
  </si>
  <si>
    <t>29 -- 5</t>
  </si>
  <si>
    <t>3 -- 9</t>
  </si>
  <si>
    <t>10 -- 16</t>
  </si>
  <si>
    <t>17 --- 23</t>
  </si>
  <si>
    <t>часов</t>
  </si>
  <si>
    <t>учебная
практика</t>
  </si>
  <si>
    <t>по профилю специальн.</t>
  </si>
  <si>
    <t>преддипл. практика</t>
  </si>
  <si>
    <t>Каникулы</t>
  </si>
  <si>
    <t>III</t>
  </si>
  <si>
    <t>ИТОГО:</t>
  </si>
  <si>
    <t>Х</t>
  </si>
  <si>
    <t>Государственная итоговая аттестация</t>
  </si>
  <si>
    <t>Всего аттестаций  в  неделю</t>
  </si>
  <si>
    <t>Курс</t>
  </si>
  <si>
    <t>1.2. Календарный график аттестаций</t>
  </si>
  <si>
    <t>лаб и практ занятий, включая семинары</t>
  </si>
  <si>
    <t>УТВЕРЖДАЮ</t>
  </si>
  <si>
    <t>"</t>
  </si>
  <si>
    <t>г.</t>
  </si>
  <si>
    <t>№</t>
  </si>
  <si>
    <t>D</t>
  </si>
  <si>
    <t>7. Перечень необходимых кабинетов, лабораторий и т.д.</t>
  </si>
  <si>
    <t xml:space="preserve">№
</t>
  </si>
  <si>
    <t xml:space="preserve">НАИМЕНОВАНИЕ
</t>
  </si>
  <si>
    <t>Семестр</t>
  </si>
  <si>
    <t>Недель</t>
  </si>
  <si>
    <t>I</t>
  </si>
  <si>
    <t>Кабинеты</t>
  </si>
  <si>
    <t>II</t>
  </si>
  <si>
    <t>Лаборатории</t>
  </si>
  <si>
    <t>Спортивный комплекс</t>
  </si>
  <si>
    <t>Спортивный зал</t>
  </si>
  <si>
    <t>IV</t>
  </si>
  <si>
    <t>Библиотека</t>
  </si>
  <si>
    <t>V</t>
  </si>
  <si>
    <t>VI</t>
  </si>
  <si>
    <t>Актовый зал</t>
  </si>
  <si>
    <t>Учебная практика:</t>
  </si>
  <si>
    <t>5. Практика.</t>
  </si>
  <si>
    <t>Производственная практика (по профилю специальности):</t>
  </si>
  <si>
    <t xml:space="preserve">Производственная практика </t>
  </si>
  <si>
    <t>Производственная практика (Преддипломная)</t>
  </si>
  <si>
    <t>Директор            Н.И.</t>
  </si>
  <si>
    <t>Физика</t>
  </si>
  <si>
    <t>Основы экономики организации</t>
  </si>
  <si>
    <t>Охрана труда</t>
  </si>
  <si>
    <t>Инженерная графика</t>
  </si>
  <si>
    <t>Техническая механика</t>
  </si>
  <si>
    <t>Электротехника и электроника</t>
  </si>
  <si>
    <t>Метрология, стандартизация и сертификация</t>
  </si>
  <si>
    <t>Технология металлов</t>
  </si>
  <si>
    <t>Химические и физико-химические методы анализа</t>
  </si>
  <si>
    <t>Фаттахова</t>
  </si>
  <si>
    <t>Гуманитарных и социально-экономических дисциплин</t>
  </si>
  <si>
    <t>Математики</t>
  </si>
  <si>
    <t>Информатики и информационных технологий</t>
  </si>
  <si>
    <t>Инженерной графики</t>
  </si>
  <si>
    <t>Металлургического производства</t>
  </si>
  <si>
    <t>Экономических дисциплин</t>
  </si>
  <si>
    <t>Метрологии стандартизации и сертификации</t>
  </si>
  <si>
    <t>Безопасности жизнедеятельности и охраны труда</t>
  </si>
  <si>
    <t>Мастерские</t>
  </si>
  <si>
    <t>Слесарная</t>
  </si>
  <si>
    <t>Механообрабатывающая</t>
  </si>
  <si>
    <t>Технической механики</t>
  </si>
  <si>
    <t xml:space="preserve">Электротехники и электроники </t>
  </si>
  <si>
    <t>Информатика</t>
  </si>
  <si>
    <t>Топливо и печи</t>
  </si>
  <si>
    <t>Разработка, внедрение и ведение технологических процессов термической и химико-термической обработки металлов</t>
  </si>
  <si>
    <t>Технология термического производства</t>
  </si>
  <si>
    <t>Контроль за соблюдением технологической дисциплины,эксплуатацией оборудования и качества металлов</t>
  </si>
  <si>
    <t>Контроль качества термической и химико-термической обработки</t>
  </si>
  <si>
    <t>Проведение металлографических исследований и механических испытаний</t>
  </si>
  <si>
    <t>Металловедение</t>
  </si>
  <si>
    <t>ПП.03</t>
  </si>
  <si>
    <t>Организация и планирование работы коллектива исполнителей и обеспечение безопасности труда термического подразделения</t>
  </si>
  <si>
    <t>Организация и планирование термического производства</t>
  </si>
  <si>
    <t>Призводственная практика</t>
  </si>
  <si>
    <t>Основы теории термической обработки металлов</t>
  </si>
  <si>
    <t xml:space="preserve">  в том числе:</t>
  </si>
  <si>
    <t>П.00</t>
  </si>
  <si>
    <t>ПМ.01</t>
  </si>
  <si>
    <t>УП. 01</t>
  </si>
  <si>
    <t>ПП. 01</t>
  </si>
  <si>
    <t>ПМ. 02</t>
  </si>
  <si>
    <t>УП.02</t>
  </si>
  <si>
    <t>ПП.02</t>
  </si>
  <si>
    <t>ПМ.03</t>
  </si>
  <si>
    <t>ПМ.04</t>
  </si>
  <si>
    <t>ПП.04</t>
  </si>
  <si>
    <t>ПМ .05</t>
  </si>
  <si>
    <t>УП.05</t>
  </si>
  <si>
    <t>ВСЕГО:</t>
  </si>
  <si>
    <t>ГИА</t>
  </si>
  <si>
    <t>Государственная (итоговая) аттестация</t>
  </si>
  <si>
    <t>учебн.практ</t>
  </si>
  <si>
    <t>произ.практ.</t>
  </si>
  <si>
    <t>преддип.пр.</t>
  </si>
  <si>
    <t>дифф.зач.</t>
  </si>
  <si>
    <t>зачет</t>
  </si>
  <si>
    <t>дисцип.и МДК</t>
  </si>
  <si>
    <t>ПП.05</t>
  </si>
  <si>
    <t>Химических и физико-химических методов анализа</t>
  </si>
  <si>
    <t>Согласовано:</t>
  </si>
  <si>
    <t>_________________С.Б.Иваницкий</t>
  </si>
  <si>
    <t>УП.04</t>
  </si>
  <si>
    <t>УП.03</t>
  </si>
  <si>
    <t>Выполнение работ по одной или нескольким профессиям рабочих, должностям служащих(профессия : Термист)</t>
  </si>
  <si>
    <t>Оборудование для термического производства</t>
  </si>
  <si>
    <t>Технология термических работ</t>
  </si>
  <si>
    <t>нед</t>
  </si>
  <si>
    <t>Э</t>
  </si>
  <si>
    <t>К</t>
  </si>
  <si>
    <t>24 -- 31</t>
  </si>
  <si>
    <r>
      <t>У</t>
    </r>
    <r>
      <rPr>
        <sz val="5"/>
        <rFont val="Times New Roman"/>
        <family val="1"/>
        <charset val="204"/>
      </rPr>
      <t>4</t>
    </r>
  </si>
  <si>
    <r>
      <t>П</t>
    </r>
    <r>
      <rPr>
        <sz val="5"/>
        <rFont val="Times New Roman"/>
        <family val="1"/>
        <charset val="204"/>
      </rPr>
      <t>4</t>
    </r>
  </si>
  <si>
    <r>
      <t>У</t>
    </r>
    <r>
      <rPr>
        <sz val="5"/>
        <rFont val="Times New Roman"/>
        <family val="1"/>
        <charset val="204"/>
      </rPr>
      <t>5</t>
    </r>
  </si>
  <si>
    <r>
      <t>П</t>
    </r>
    <r>
      <rPr>
        <sz val="5"/>
        <rFont val="Times New Roman"/>
        <family val="1"/>
        <charset val="204"/>
      </rPr>
      <t>5</t>
    </r>
  </si>
  <si>
    <t>∆</t>
  </si>
  <si>
    <r>
      <t>У</t>
    </r>
    <r>
      <rPr>
        <sz val="5"/>
        <rFont val="Times New Roman"/>
        <family val="1"/>
        <charset val="204"/>
      </rPr>
      <t>1</t>
    </r>
  </si>
  <si>
    <r>
      <t>П</t>
    </r>
    <r>
      <rPr>
        <sz val="5"/>
        <rFont val="Times New Roman"/>
        <family val="1"/>
        <charset val="204"/>
      </rPr>
      <t>1</t>
    </r>
  </si>
  <si>
    <r>
      <t>У</t>
    </r>
    <r>
      <rPr>
        <sz val="5"/>
        <rFont val="Times New Roman"/>
        <family val="1"/>
        <charset val="204"/>
      </rPr>
      <t>2</t>
    </r>
  </si>
  <si>
    <r>
      <t>П</t>
    </r>
    <r>
      <rPr>
        <sz val="5"/>
        <rFont val="Times New Roman"/>
        <family val="1"/>
        <charset val="204"/>
      </rPr>
      <t>2</t>
    </r>
  </si>
  <si>
    <r>
      <t>У</t>
    </r>
    <r>
      <rPr>
        <sz val="5"/>
        <rFont val="Times New Roman"/>
        <family val="1"/>
        <charset val="204"/>
      </rPr>
      <t>3</t>
    </r>
  </si>
  <si>
    <r>
      <t>П</t>
    </r>
    <r>
      <rPr>
        <sz val="5"/>
        <rFont val="Times New Roman"/>
        <family val="1"/>
        <charset val="204"/>
      </rPr>
      <t>3</t>
    </r>
  </si>
  <si>
    <t>Ух</t>
  </si>
  <si>
    <t>Пх</t>
  </si>
  <si>
    <t>Топливо и печей</t>
  </si>
  <si>
    <t>Оборудования термических цехов</t>
  </si>
  <si>
    <t>Итоговой государственной аттестации и курсового проектирования</t>
  </si>
  <si>
    <t>Методический</t>
  </si>
  <si>
    <t>Металловедения</t>
  </si>
  <si>
    <t>Термической обработки металлов</t>
  </si>
  <si>
    <t>Автомотизации технологических процессов</t>
  </si>
  <si>
    <t>Методов испытания и контроля качества металлов</t>
  </si>
  <si>
    <t>Читальный зал с выходом в Интернет</t>
  </si>
  <si>
    <t>Открытый стадион широкого профиля</t>
  </si>
  <si>
    <t>Стрелковый тир (электронный)</t>
  </si>
  <si>
    <t>Выполнение работ по профессии: Термист</t>
  </si>
  <si>
    <t>Разработка,внедрение и ведение технологических процессов термической и химико-термической обработки металлов</t>
  </si>
  <si>
    <t>4 нед.</t>
  </si>
  <si>
    <t>-;дз/-;-/-;-/-;-</t>
  </si>
  <si>
    <t>дз;э/-;-/-;-/-;-</t>
  </si>
  <si>
    <t>-;-/дз ;-/-;-/-;-</t>
  </si>
  <si>
    <t>-;-/ дз ;-/-;-/-;-</t>
  </si>
  <si>
    <t>-;-/-; э /-;-/-;-</t>
  </si>
  <si>
    <t>-;-/-;-/-;-/ кдз;-</t>
  </si>
  <si>
    <t>-;-/-;-/дз;-/-;-</t>
  </si>
  <si>
    <t>-;-/-;дз/-;-/-;-</t>
  </si>
  <si>
    <t>-;-/-;-/-;кдз/-;-</t>
  </si>
  <si>
    <t>-;-/-;-/-;дз/-;-</t>
  </si>
  <si>
    <t>-;-/-;-/-;-/дз;-</t>
  </si>
  <si>
    <t>НАИМЕНОВАНИЕ</t>
  </si>
  <si>
    <t>4нед</t>
  </si>
  <si>
    <t>В.В. Щеулин</t>
  </si>
  <si>
    <t>Главный инженер ФГУП СЭО СОРАН</t>
  </si>
  <si>
    <t>августа</t>
  </si>
  <si>
    <t xml:space="preserve">- / 3/ 1 </t>
  </si>
  <si>
    <t xml:space="preserve">- / 2 /1 </t>
  </si>
  <si>
    <t>6 нед.</t>
  </si>
  <si>
    <t>Общий гуманитарный и социально-экономический учебный цикл</t>
  </si>
  <si>
    <t>ОГСЭ.01.</t>
  </si>
  <si>
    <t>ОГСЭ.03.</t>
  </si>
  <si>
    <t>ОГСЭ.04.</t>
  </si>
  <si>
    <t>Математический и общий естественнонаучный учебный цикл</t>
  </si>
  <si>
    <t>ЕН.01.</t>
  </si>
  <si>
    <t>ЕН.02.</t>
  </si>
  <si>
    <t>Профессиональный учебный цикл</t>
  </si>
  <si>
    <t>МДК.01.01.</t>
  </si>
  <si>
    <t>МДК.02.01.</t>
  </si>
  <si>
    <t>МДК.03.01.</t>
  </si>
  <si>
    <t>МДК.04.01.</t>
  </si>
  <si>
    <t>МДК.05.01.</t>
  </si>
  <si>
    <t>МДК.05.02.</t>
  </si>
  <si>
    <t>1 сем 17 нед . (17)</t>
  </si>
  <si>
    <t xml:space="preserve">2сем 22 нед. (22) </t>
  </si>
  <si>
    <t>-;э/-;-/-;-/-;-</t>
  </si>
  <si>
    <t xml:space="preserve">3 сем 17 нед.  (16) </t>
  </si>
  <si>
    <t>4сем 23 нед .(23)</t>
  </si>
  <si>
    <t xml:space="preserve">5сем 16нед. (12) </t>
  </si>
  <si>
    <t xml:space="preserve">8 сем 10 нед. </t>
  </si>
  <si>
    <t>з;дз/- ;-/-;-/-;-</t>
  </si>
  <si>
    <t xml:space="preserve"> - ;-/з;дз/з;дз/дз;  - </t>
  </si>
  <si>
    <t>-;-/-;дз/-;дз/дз;-</t>
  </si>
  <si>
    <t>-;-/э ;-/-;-/-;-</t>
  </si>
  <si>
    <t xml:space="preserve"> -;-/-;э/-;-/-;-</t>
  </si>
  <si>
    <t>-;-/-;дз /-;-/-;-</t>
  </si>
  <si>
    <t>-;-/-; -/э;-/-;-</t>
  </si>
  <si>
    <t xml:space="preserve">    -;-/э;-/-;-/-;-</t>
  </si>
  <si>
    <t>-;-/-;э/-;-/-;-</t>
  </si>
  <si>
    <t>-;-/э;-/-;-/-;-</t>
  </si>
  <si>
    <t>-;-/-;дз/э;-/-;-</t>
  </si>
  <si>
    <t>-;-/-;-/кдз;-/ -;-</t>
  </si>
  <si>
    <t>'-;-/-;-/кдз;-/ -;-</t>
  </si>
  <si>
    <t>-;-/-;-/-;дз/дз;-</t>
  </si>
  <si>
    <t>'-;-/-;-/-;-/кдз;-</t>
  </si>
  <si>
    <t>-;-/-;-/-;-/кдз;-</t>
  </si>
  <si>
    <t xml:space="preserve">- / 3 / 1(к) </t>
  </si>
  <si>
    <t xml:space="preserve"> - / 12 / 7 </t>
  </si>
  <si>
    <t xml:space="preserve"> - / 5 / 6</t>
  </si>
  <si>
    <t xml:space="preserve"> - / 17 / 13</t>
  </si>
  <si>
    <t>- / 1 / 1</t>
  </si>
  <si>
    <t xml:space="preserve"> 2 / 8 / - </t>
  </si>
  <si>
    <t xml:space="preserve">  2 / 9  / 1</t>
  </si>
  <si>
    <t>ОГСЭ.02.</t>
  </si>
  <si>
    <t>ОП.01.</t>
  </si>
  <si>
    <t>ОП.02.</t>
  </si>
  <si>
    <t>ОП.03.</t>
  </si>
  <si>
    <t>ОП.04.</t>
  </si>
  <si>
    <t>ОП.05.</t>
  </si>
  <si>
    <t>ОП.06.</t>
  </si>
  <si>
    <t>ОП.07.</t>
  </si>
  <si>
    <t>ОП.08.</t>
  </si>
  <si>
    <t>ОП.09.</t>
  </si>
  <si>
    <t>ОП.10.</t>
  </si>
  <si>
    <t>ОП.11.</t>
  </si>
  <si>
    <t>Консультации  по 4 часа на человека  в год</t>
  </si>
  <si>
    <t>МДК 01.02</t>
  </si>
  <si>
    <t>Информационные технологии в профессиональной  деятельности</t>
  </si>
  <si>
    <t xml:space="preserve">6сем 24нед. (18)  </t>
  </si>
  <si>
    <t xml:space="preserve">7сем 30 нед. (14)   </t>
  </si>
  <si>
    <t>-;-/-;-/-;-/э;-</t>
  </si>
  <si>
    <t>- / 1/ 2</t>
  </si>
  <si>
    <t>- / 3 / 2</t>
  </si>
  <si>
    <t>Литература</t>
  </si>
  <si>
    <t>Русский язык</t>
  </si>
  <si>
    <t>ПМ.06</t>
  </si>
  <si>
    <t xml:space="preserve">Неразрушающий контроль </t>
  </si>
  <si>
    <t>МДК.06.01.</t>
  </si>
  <si>
    <t>Виды неразрушающего контроля</t>
  </si>
  <si>
    <t>МДК.06.02</t>
  </si>
  <si>
    <t>Оформление документации по видам контроля</t>
  </si>
  <si>
    <t>УП.06</t>
  </si>
  <si>
    <t>ПП.06</t>
  </si>
  <si>
    <t>-;-/-;-/э;-/-;-</t>
  </si>
  <si>
    <t>-;-/-;-/ э;-/-;-</t>
  </si>
  <si>
    <t>- / 1/ 3</t>
  </si>
  <si>
    <t>3 /37/23</t>
  </si>
  <si>
    <t xml:space="preserve">  1 /8/ 6</t>
  </si>
  <si>
    <t>ОД.00</t>
  </si>
  <si>
    <t xml:space="preserve">  1 /5 / 4</t>
  </si>
  <si>
    <t>ОД.01.</t>
  </si>
  <si>
    <t>ОД.02.</t>
  </si>
  <si>
    <t>ОД.03.</t>
  </si>
  <si>
    <t>ОД.04.</t>
  </si>
  <si>
    <t>Обществознание</t>
  </si>
  <si>
    <t>ОД.05.</t>
  </si>
  <si>
    <t>География</t>
  </si>
  <si>
    <t>ОД.06.</t>
  </si>
  <si>
    <t>ОД.07.</t>
  </si>
  <si>
    <t>Математика: алгебра,начала матем. анализа, геометрия</t>
  </si>
  <si>
    <t>э;э/-;-/-;-/-;-</t>
  </si>
  <si>
    <t>ОД.08.</t>
  </si>
  <si>
    <t>ОД.09.</t>
  </si>
  <si>
    <t>ОД.10.</t>
  </si>
  <si>
    <t>ОД.11.</t>
  </si>
  <si>
    <t xml:space="preserve"> э ;э/-;-/-;-/-;-</t>
  </si>
  <si>
    <t>ОД.12.</t>
  </si>
  <si>
    <t>Химия (в т.ч. индивид.проект)</t>
  </si>
  <si>
    <t>ОД.13.</t>
  </si>
  <si>
    <t>Биология</t>
  </si>
  <si>
    <t>Общеобразовательные  дисциплины</t>
  </si>
  <si>
    <t>Учебный план на 2023-2024 учебный год по специальности 22.02.04 "Металловедение и термическая обработка металлов" для группы МТ-23/9</t>
  </si>
  <si>
    <t>Приложение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</si>
</sst>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
  </numFmts>
  <fonts count="46" x14ac:knownFonts="1">
    <font>
      <sz val="10"/>
      <name val="Arial Cyr"/>
      <charset val="204"/>
    </font>
    <font>
      <sz val="8"/>
      <name val="Arial Cyr"/>
      <charset val="204"/>
    </font>
    <font>
      <sz val="7"/>
      <name val="Times New Roman"/>
      <family val="1"/>
      <charset val="204"/>
    </font>
    <font>
      <sz val="8"/>
      <name val="Times New Roman"/>
      <family val="1"/>
      <charset val="204"/>
    </font>
    <font>
      <sz val="10"/>
      <name val="Times New Roman"/>
      <family val="1"/>
      <charset val="204"/>
    </font>
    <font>
      <b/>
      <sz val="10"/>
      <name val="Times New Roman"/>
      <family val="1"/>
      <charset val="204"/>
    </font>
    <font>
      <sz val="10"/>
      <name val="Arial Cyr"/>
      <charset val="204"/>
    </font>
    <font>
      <b/>
      <sz val="10"/>
      <name val="Arial Cyr"/>
      <charset val="204"/>
    </font>
    <font>
      <sz val="10"/>
      <color indexed="8"/>
      <name val="Times New Roman"/>
      <family val="1"/>
      <charset val="204"/>
    </font>
    <font>
      <sz val="10"/>
      <color indexed="10"/>
      <name val="Times New Roman"/>
      <family val="1"/>
      <charset val="204"/>
    </font>
    <font>
      <b/>
      <sz val="9"/>
      <name val="Times New Roman"/>
      <family val="1"/>
      <charset val="204"/>
    </font>
    <font>
      <b/>
      <sz val="8"/>
      <name val="Times New Roman"/>
      <family val="1"/>
      <charset val="204"/>
    </font>
    <font>
      <sz val="8"/>
      <color indexed="8"/>
      <name val="Times New Roman"/>
      <family val="1"/>
      <charset val="204"/>
    </font>
    <font>
      <sz val="12"/>
      <name val="Arial Cyr"/>
      <family val="2"/>
      <charset val="204"/>
    </font>
    <font>
      <sz val="11"/>
      <name val="Arial Cyr"/>
      <family val="2"/>
      <charset val="204"/>
    </font>
    <font>
      <b/>
      <sz val="11"/>
      <name val="Arial Cyr"/>
      <family val="2"/>
      <charset val="204"/>
    </font>
    <font>
      <sz val="10"/>
      <name val="Arial Cyr"/>
      <family val="2"/>
      <charset val="204"/>
    </font>
    <font>
      <b/>
      <sz val="10"/>
      <name val="Arial Cyr"/>
      <family val="2"/>
      <charset val="204"/>
    </font>
    <font>
      <sz val="8"/>
      <name val="Times New Roman Cyr"/>
      <family val="1"/>
      <charset val="204"/>
    </font>
    <font>
      <sz val="7"/>
      <name val="Arial Cyr"/>
    </font>
    <font>
      <sz val="8"/>
      <name val="Arial Cyr"/>
      <family val="2"/>
      <charset val="204"/>
    </font>
    <font>
      <sz val="6"/>
      <name val="Arial Cyr"/>
    </font>
    <font>
      <b/>
      <sz val="8"/>
      <name val="Arial Cyr"/>
      <charset val="204"/>
    </font>
    <font>
      <sz val="8"/>
      <name val="Symbol"/>
      <family val="1"/>
      <charset val="2"/>
    </font>
    <font>
      <b/>
      <sz val="12"/>
      <name val="Arial Cyr"/>
    </font>
    <font>
      <sz val="11"/>
      <name val="Times New Roman"/>
      <family val="1"/>
      <charset val="204"/>
    </font>
    <font>
      <sz val="12"/>
      <name val="Times New Roman"/>
      <family val="1"/>
      <charset val="204"/>
    </font>
    <font>
      <b/>
      <sz val="11"/>
      <name val="Times New Roman"/>
      <family val="1"/>
      <charset val="204"/>
    </font>
    <font>
      <b/>
      <sz val="12"/>
      <name val="Times New Roman"/>
      <family val="1"/>
      <charset val="204"/>
    </font>
    <font>
      <sz val="10"/>
      <color indexed="8"/>
      <name val="Times New Roman"/>
      <family val="1"/>
      <charset val="204"/>
    </font>
    <font>
      <sz val="10"/>
      <color indexed="8"/>
      <name val="Times New Roman"/>
      <family val="1"/>
      <charset val="204"/>
    </font>
    <font>
      <b/>
      <sz val="12"/>
      <color indexed="8"/>
      <name val="Times New Roman"/>
      <family val="1"/>
      <charset val="204"/>
    </font>
    <font>
      <sz val="10"/>
      <color indexed="8"/>
      <name val="Arial Cyr"/>
    </font>
    <font>
      <sz val="12"/>
      <color indexed="8"/>
      <name val="Times New Roman"/>
      <family val="1"/>
      <charset val="204"/>
    </font>
    <font>
      <sz val="9"/>
      <name val="Times New Roman"/>
      <family val="1"/>
      <charset val="204"/>
    </font>
    <font>
      <sz val="14"/>
      <name val="Arial Cyr"/>
      <charset val="204"/>
    </font>
    <font>
      <b/>
      <sz val="20"/>
      <name val="Times New Roman"/>
      <family val="1"/>
      <charset val="204"/>
    </font>
    <font>
      <sz val="5"/>
      <name val="Times New Roman"/>
      <family val="1"/>
      <charset val="204"/>
    </font>
    <font>
      <sz val="8"/>
      <name val="Calibri"/>
      <family val="2"/>
      <charset val="204"/>
    </font>
    <font>
      <sz val="10"/>
      <name val="Arial Cyr"/>
    </font>
    <font>
      <b/>
      <sz val="7"/>
      <name val="Times New Roman"/>
      <family val="1"/>
      <charset val="204"/>
    </font>
    <font>
      <b/>
      <sz val="10"/>
      <color indexed="8"/>
      <name val="Times New Roman"/>
      <family val="1"/>
      <charset val="204"/>
    </font>
    <font>
      <b/>
      <sz val="8"/>
      <color indexed="8"/>
      <name val="Times New Roman"/>
      <family val="1"/>
      <charset val="204"/>
    </font>
    <font>
      <sz val="12"/>
      <name val="Arial Cyr"/>
      <charset val="204"/>
    </font>
    <font>
      <sz val="10"/>
      <color theme="1"/>
      <name val="Times New Roman"/>
      <family val="1"/>
      <charset val="204"/>
    </font>
    <font>
      <i/>
      <sz val="10"/>
      <name val="Times New Roman"/>
      <family val="1"/>
      <charset val="204"/>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style="thin">
        <color indexed="64"/>
      </top>
      <bottom style="thin">
        <color indexed="64"/>
      </bottom>
      <diagonal/>
    </border>
    <border>
      <left/>
      <right style="double">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ck">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right style="thin">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thin">
        <color indexed="64"/>
      </right>
      <top style="thick">
        <color indexed="64"/>
      </top>
      <bottom style="thick">
        <color indexed="64"/>
      </bottom>
      <diagonal/>
    </border>
    <border>
      <left style="thick">
        <color indexed="64"/>
      </left>
      <right/>
      <top/>
      <bottom/>
      <diagonal/>
    </border>
    <border>
      <left style="thick">
        <color indexed="64"/>
      </left>
      <right style="thick">
        <color indexed="64"/>
      </right>
      <top style="thin">
        <color indexed="64"/>
      </top>
      <bottom/>
      <diagonal/>
    </border>
    <border>
      <left/>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ck">
        <color indexed="64"/>
      </top>
      <bottom style="thick">
        <color indexed="64"/>
      </bottom>
      <diagonal/>
    </border>
    <border>
      <left style="thick">
        <color indexed="64"/>
      </left>
      <right/>
      <top style="thin">
        <color indexed="64"/>
      </top>
      <bottom style="thick">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style="double">
        <color indexed="64"/>
      </right>
      <top/>
      <bottom style="thick">
        <color indexed="64"/>
      </bottom>
      <diagonal/>
    </border>
    <border>
      <left/>
      <right style="thin">
        <color indexed="64"/>
      </right>
      <top style="thin">
        <color indexed="64"/>
      </top>
      <bottom style="thick">
        <color indexed="64"/>
      </bottom>
      <diagonal/>
    </border>
    <border>
      <left style="thin">
        <color indexed="64"/>
      </left>
      <right style="double">
        <color indexed="64"/>
      </right>
      <top/>
      <bottom style="thick">
        <color indexed="64"/>
      </bottom>
      <diagonal/>
    </border>
    <border>
      <left style="double">
        <color indexed="64"/>
      </left>
      <right style="thin">
        <color indexed="64"/>
      </right>
      <top/>
      <bottom style="thick">
        <color indexed="64"/>
      </bottom>
      <diagonal/>
    </border>
    <border>
      <left/>
      <right style="thin">
        <color indexed="64"/>
      </right>
      <top/>
      <bottom/>
      <diagonal/>
    </border>
    <border>
      <left style="thick">
        <color indexed="64"/>
      </left>
      <right/>
      <top style="thick">
        <color indexed="64"/>
      </top>
      <bottom style="thin">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right/>
      <top style="medium">
        <color indexed="64"/>
      </top>
      <bottom style="thin">
        <color indexed="64"/>
      </bottom>
      <diagonal/>
    </border>
    <border>
      <left style="double">
        <color indexed="64"/>
      </left>
      <right style="thin">
        <color indexed="64"/>
      </right>
      <top style="thick">
        <color indexed="64"/>
      </top>
      <bottom style="thin">
        <color indexed="64"/>
      </bottom>
      <diagonal/>
    </border>
    <border>
      <left/>
      <right style="double">
        <color indexed="64"/>
      </right>
      <top style="thick">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diagonal/>
    </border>
    <border>
      <left style="thick">
        <color indexed="64"/>
      </left>
      <right style="thin">
        <color indexed="64"/>
      </right>
      <top style="thin">
        <color indexed="64"/>
      </top>
      <bottom style="thick">
        <color indexed="64"/>
      </bottom>
      <diagonal/>
    </border>
    <border>
      <left style="thick">
        <color indexed="64"/>
      </left>
      <right style="thick">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double">
        <color indexed="64"/>
      </right>
      <top style="thick">
        <color indexed="64"/>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ck">
        <color indexed="64"/>
      </bottom>
      <diagonal/>
    </border>
    <border>
      <left/>
      <right/>
      <top style="thin">
        <color indexed="64"/>
      </top>
      <bottom style="thick">
        <color indexed="64"/>
      </bottom>
      <diagonal/>
    </border>
    <border>
      <left/>
      <right style="double">
        <color indexed="64"/>
      </right>
      <top style="thin">
        <color indexed="64"/>
      </top>
      <bottom style="thick">
        <color indexed="64"/>
      </bottom>
      <diagonal/>
    </border>
    <border>
      <left style="thick">
        <color indexed="64"/>
      </left>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right style="thick">
        <color indexed="64"/>
      </right>
      <top/>
      <bottom style="thin">
        <color indexed="64"/>
      </bottom>
      <diagonal/>
    </border>
  </borders>
  <cellStyleXfs count="1">
    <xf numFmtId="0" fontId="0" fillId="0" borderId="0"/>
  </cellStyleXfs>
  <cellXfs count="501">
    <xf numFmtId="0" fontId="0" fillId="0" borderId="0" xfId="0"/>
    <xf numFmtId="0" fontId="2" fillId="0" borderId="1" xfId="0" applyFont="1" applyBorder="1" applyAlignment="1">
      <alignment horizontal="center" vertical="center" textRotation="90" wrapText="1"/>
    </xf>
    <xf numFmtId="0" fontId="2" fillId="0" borderId="1" xfId="0" applyFont="1" applyBorder="1"/>
    <xf numFmtId="0" fontId="2" fillId="0" borderId="0" xfId="0" applyFont="1"/>
    <xf numFmtId="0" fontId="2" fillId="2" borderId="1" xfId="0" applyFont="1" applyFill="1" applyBorder="1"/>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xf numFmtId="0" fontId="5" fillId="0" borderId="0" xfId="0" applyFont="1"/>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7" xfId="0" applyFont="1" applyBorder="1" applyAlignment="1">
      <alignment horizontal="center" textRotation="90" wrapText="1"/>
    </xf>
    <xf numFmtId="0" fontId="3" fillId="0" borderId="8" xfId="0" applyFont="1" applyBorder="1" applyAlignment="1">
      <alignment horizontal="center" textRotation="90" wrapText="1"/>
    </xf>
    <xf numFmtId="0" fontId="3" fillId="0" borderId="0" xfId="0" applyFont="1"/>
    <xf numFmtId="0" fontId="3" fillId="0" borderId="9" xfId="0" applyFont="1" applyBorder="1" applyAlignment="1">
      <alignment horizontal="left" vertical="center"/>
    </xf>
    <xf numFmtId="0" fontId="12" fillId="0" borderId="9" xfId="0" applyFont="1" applyBorder="1" applyAlignment="1">
      <alignment horizontal="left"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13" fillId="0" borderId="0" xfId="0" applyFont="1"/>
    <xf numFmtId="0" fontId="14" fillId="0" borderId="0" xfId="0" applyFont="1" applyAlignment="1">
      <alignment horizontal="right"/>
    </xf>
    <xf numFmtId="0" fontId="15" fillId="0" borderId="0" xfId="0" applyFont="1" applyAlignment="1">
      <alignment horizontal="right"/>
    </xf>
    <xf numFmtId="0" fontId="13" fillId="0" borderId="0" xfId="0" applyFont="1" applyAlignment="1">
      <alignment horizontal="right"/>
    </xf>
    <xf numFmtId="0" fontId="13" fillId="0" borderId="0" xfId="0" applyFont="1" applyAlignment="1" applyProtection="1">
      <alignment horizontal="left"/>
      <protection locked="0"/>
    </xf>
    <xf numFmtId="0" fontId="16" fillId="0" borderId="0" xfId="0" applyFont="1" applyAlignment="1" applyProtection="1">
      <alignment horizontal="center"/>
      <protection locked="0"/>
    </xf>
    <xf numFmtId="0" fontId="17" fillId="0" borderId="0" xfId="0" applyFont="1" applyAlignment="1" applyProtection="1">
      <alignment horizontal="center"/>
      <protection locked="0"/>
    </xf>
    <xf numFmtId="0" fontId="17" fillId="0" borderId="0" xfId="0" applyFont="1" applyAlignment="1">
      <alignment horizont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2" xfId="0" applyFont="1" applyBorder="1" applyAlignment="1">
      <alignment vertical="center" textRotation="90"/>
    </xf>
    <xf numFmtId="0" fontId="18" fillId="0" borderId="12" xfId="0" applyFont="1" applyBorder="1" applyAlignment="1">
      <alignment textRotation="90"/>
    </xf>
    <xf numFmtId="0" fontId="18" fillId="0" borderId="0" xfId="0" applyFont="1" applyAlignment="1">
      <alignment vertical="center"/>
    </xf>
    <xf numFmtId="0" fontId="18" fillId="0" borderId="13" xfId="0" applyFont="1" applyBorder="1" applyAlignment="1">
      <alignment horizontal="center" vertical="top" textRotation="90"/>
    </xf>
    <xf numFmtId="0" fontId="18" fillId="0" borderId="14" xfId="0" applyFont="1" applyBorder="1" applyAlignment="1">
      <alignment horizontal="center" vertical="top" textRotation="90"/>
    </xf>
    <xf numFmtId="0" fontId="18" fillId="0" borderId="13" xfId="0" applyFont="1" applyBorder="1" applyAlignment="1">
      <alignment horizontal="left" textRotation="90" wrapText="1"/>
    </xf>
    <xf numFmtId="0" fontId="18" fillId="0" borderId="13" xfId="0" applyFont="1" applyBorder="1" applyAlignment="1">
      <alignment horizontal="center" textRotation="90"/>
    </xf>
    <xf numFmtId="0" fontId="18" fillId="0" borderId="13" xfId="0" applyFont="1" applyBorder="1" applyAlignment="1">
      <alignment horizontal="center" textRotation="90" wrapText="1"/>
    </xf>
    <xf numFmtId="0" fontId="18" fillId="0" borderId="13" xfId="0" applyFont="1" applyBorder="1" applyAlignment="1">
      <alignment horizontal="center" vertical="center" textRotation="90" wrapText="1"/>
    </xf>
    <xf numFmtId="0" fontId="18" fillId="0" borderId="13" xfId="0" applyFont="1" applyBorder="1" applyAlignment="1">
      <alignment textRotation="90"/>
    </xf>
    <xf numFmtId="0" fontId="18" fillId="0" borderId="0" xfId="0" applyFont="1" applyAlignment="1">
      <alignment horizontal="center"/>
    </xf>
    <xf numFmtId="178" fontId="18" fillId="0" borderId="13" xfId="0" applyNumberFormat="1" applyFont="1" applyBorder="1" applyAlignment="1">
      <alignment horizontal="center" vertical="center"/>
    </xf>
    <xf numFmtId="178" fontId="18" fillId="0" borderId="15" xfId="0" applyNumberFormat="1" applyFont="1" applyBorder="1" applyAlignment="1">
      <alignment horizontal="center" vertical="center"/>
    </xf>
    <xf numFmtId="0" fontId="0" fillId="0" borderId="1" xfId="0" applyBorder="1"/>
    <xf numFmtId="0" fontId="3" fillId="0" borderId="1" xfId="0" applyFont="1" applyBorder="1" applyAlignment="1">
      <alignment horizontal="center" vertical="center"/>
    </xf>
    <xf numFmtId="0" fontId="18" fillId="0" borderId="13" xfId="0" applyNumberFormat="1" applyFont="1" applyBorder="1" applyAlignment="1">
      <alignment horizontal="center" vertical="center"/>
    </xf>
    <xf numFmtId="0" fontId="3" fillId="0" borderId="7" xfId="0" applyFont="1" applyBorder="1" applyAlignment="1">
      <alignment horizontal="center" vertical="center"/>
    </xf>
    <xf numFmtId="0" fontId="21" fillId="0" borderId="0" xfId="0" applyFont="1"/>
    <xf numFmtId="0" fontId="0" fillId="0" borderId="16" xfId="0" applyBorder="1"/>
    <xf numFmtId="0" fontId="0" fillId="0" borderId="17" xfId="0" applyBorder="1"/>
    <xf numFmtId="0" fontId="0" fillId="0" borderId="18" xfId="0" applyBorder="1"/>
    <xf numFmtId="178" fontId="0" fillId="0" borderId="19" xfId="0" applyNumberFormat="1" applyBorder="1" applyAlignment="1">
      <alignment horizontal="center"/>
    </xf>
    <xf numFmtId="178" fontId="22" fillId="0" borderId="19" xfId="0" applyNumberFormat="1" applyFont="1" applyBorder="1" applyAlignment="1">
      <alignment horizontal="center"/>
    </xf>
    <xf numFmtId="178" fontId="22" fillId="0" borderId="20" xfId="0" applyNumberFormat="1" applyFont="1" applyBorder="1" applyAlignment="1">
      <alignment horizontal="center"/>
    </xf>
    <xf numFmtId="0" fontId="10" fillId="0" borderId="0" xfId="0" applyFont="1"/>
    <xf numFmtId="0" fontId="0" fillId="0" borderId="0" xfId="0" applyBorder="1"/>
    <xf numFmtId="0" fontId="20" fillId="0" borderId="0" xfId="0" applyFont="1" applyBorder="1"/>
    <xf numFmtId="0" fontId="11" fillId="0" borderId="0" xfId="0" applyFont="1"/>
    <xf numFmtId="0" fontId="23" fillId="0" borderId="0" xfId="0" applyFont="1" applyBorder="1" applyAlignment="1">
      <alignment vertical="center"/>
    </xf>
    <xf numFmtId="0" fontId="18" fillId="0" borderId="0" xfId="0" applyFont="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4" fillId="0" borderId="4" xfId="0" applyFont="1" applyBorder="1" applyAlignment="1">
      <alignment horizontal="center" vertical="center" wrapText="1" readingOrder="1"/>
    </xf>
    <xf numFmtId="0" fontId="4" fillId="0" borderId="1" xfId="0" applyFont="1" applyBorder="1" applyAlignment="1">
      <alignment horizontal="center" vertical="center" wrapText="1" readingOrder="1"/>
    </xf>
    <xf numFmtId="0" fontId="0" fillId="0" borderId="0" xfId="0" applyAlignment="1">
      <alignment horizontal="center" vertical="center"/>
    </xf>
    <xf numFmtId="0" fontId="4" fillId="0" borderId="0" xfId="0" applyNumberFormat="1" applyFont="1" applyFill="1" applyBorder="1" applyAlignment="1" applyProtection="1">
      <alignment horizontal="left" vertical="top"/>
    </xf>
    <xf numFmtId="0" fontId="4" fillId="0" borderId="21" xfId="0" applyNumberFormat="1" applyFont="1" applyFill="1" applyBorder="1" applyAlignment="1" applyProtection="1">
      <alignment horizontal="left" vertical="top"/>
    </xf>
    <xf numFmtId="0" fontId="5" fillId="0" borderId="22" xfId="0" applyNumberFormat="1" applyFont="1" applyFill="1" applyBorder="1" applyAlignment="1" applyProtection="1">
      <alignment horizontal="right" vertical="top"/>
    </xf>
    <xf numFmtId="0" fontId="5" fillId="0" borderId="0" xfId="0" applyNumberFormat="1" applyFont="1" applyFill="1" applyBorder="1" applyAlignment="1" applyProtection="1">
      <alignment vertical="top"/>
    </xf>
    <xf numFmtId="0" fontId="10" fillId="0" borderId="0" xfId="0" applyNumberFormat="1" applyFont="1" applyFill="1" applyBorder="1" applyAlignment="1" applyProtection="1">
      <alignment vertical="top"/>
    </xf>
    <xf numFmtId="0" fontId="4" fillId="0" borderId="0" xfId="0" applyNumberFormat="1" applyFont="1" applyFill="1" applyBorder="1" applyAlignment="1" applyProtection="1">
      <alignment vertical="top"/>
    </xf>
    <xf numFmtId="0" fontId="19"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Border="1"/>
    <xf numFmtId="0" fontId="22" fillId="0" borderId="0" xfId="0" applyFont="1" applyBorder="1"/>
    <xf numFmtId="0" fontId="23" fillId="0" borderId="1" xfId="0" applyFont="1" applyBorder="1" applyAlignment="1">
      <alignment vertical="center"/>
    </xf>
    <xf numFmtId="0" fontId="5" fillId="0" borderId="2" xfId="0" applyFont="1" applyBorder="1" applyAlignment="1">
      <alignment horizontal="center" vertical="center" wrapText="1"/>
    </xf>
    <xf numFmtId="0" fontId="24" fillId="0" borderId="0" xfId="0" applyFont="1"/>
    <xf numFmtId="0" fontId="0" fillId="0" borderId="23" xfId="0" applyBorder="1"/>
    <xf numFmtId="0" fontId="4" fillId="0" borderId="23" xfId="0" applyFont="1" applyBorder="1"/>
    <xf numFmtId="0" fontId="30" fillId="0" borderId="0" xfId="0" applyFont="1" applyAlignment="1">
      <alignment horizontal="left" readingOrder="1"/>
    </xf>
    <xf numFmtId="0" fontId="0" fillId="0" borderId="24" xfId="0" applyBorder="1" applyAlignment="1">
      <alignment horizontal="center" wrapText="1"/>
    </xf>
    <xf numFmtId="0" fontId="7" fillId="0" borderId="25" xfId="0" applyFont="1" applyBorder="1" applyAlignment="1">
      <alignment horizontal="center"/>
    </xf>
    <xf numFmtId="0" fontId="16" fillId="0" borderId="25" xfId="0" applyFont="1" applyBorder="1" applyAlignment="1">
      <alignment horizontal="center"/>
    </xf>
    <xf numFmtId="0" fontId="0" fillId="0" borderId="25" xfId="0" applyBorder="1" applyAlignment="1">
      <alignment horizontal="center"/>
    </xf>
    <xf numFmtId="0" fontId="6" fillId="0" borderId="25" xfId="0" applyFont="1" applyBorder="1" applyAlignment="1">
      <alignment horizontal="center"/>
    </xf>
    <xf numFmtId="0" fontId="27" fillId="0" borderId="25" xfId="0" applyFont="1" applyBorder="1"/>
    <xf numFmtId="0" fontId="25" fillId="0" borderId="25" xfId="0" applyFont="1" applyBorder="1"/>
    <xf numFmtId="0" fontId="25" fillId="0" borderId="26" xfId="0" applyFont="1" applyBorder="1" applyAlignment="1">
      <alignment horizontal="left" vertical="center" wrapText="1"/>
    </xf>
    <xf numFmtId="0" fontId="27" fillId="0" borderId="25" xfId="0" applyFont="1" applyBorder="1" applyAlignment="1">
      <alignment horizontal="left" vertical="top" wrapText="1"/>
    </xf>
    <xf numFmtId="0" fontId="4" fillId="0" borderId="24" xfId="0" applyFont="1" applyBorder="1" applyAlignment="1">
      <alignment horizontal="center" textRotation="90"/>
    </xf>
    <xf numFmtId="0" fontId="4" fillId="0" borderId="27" xfId="0" applyFont="1" applyBorder="1" applyAlignment="1">
      <alignment horizontal="center" textRotation="90"/>
    </xf>
    <xf numFmtId="0" fontId="5" fillId="0" borderId="25" xfId="0" applyFont="1" applyBorder="1" applyAlignment="1">
      <alignment horizontal="center"/>
    </xf>
    <xf numFmtId="0" fontId="27" fillId="0" borderId="14" xfId="0" applyFont="1" applyBorder="1" applyAlignment="1">
      <alignment horizontal="center"/>
    </xf>
    <xf numFmtId="0" fontId="25" fillId="0" borderId="25" xfId="0" applyFont="1" applyBorder="1" applyAlignment="1">
      <alignment horizontal="center"/>
    </xf>
    <xf numFmtId="0" fontId="25" fillId="0" borderId="14" xfId="0" applyFont="1" applyBorder="1" applyAlignment="1">
      <alignment horizontal="center"/>
    </xf>
    <xf numFmtId="0" fontId="27" fillId="0" borderId="25" xfId="0" applyFont="1" applyBorder="1" applyAlignment="1">
      <alignment horizontal="center"/>
    </xf>
    <xf numFmtId="0" fontId="25" fillId="0" borderId="28" xfId="0" applyFont="1" applyBorder="1" applyAlignment="1">
      <alignment horizontal="right"/>
    </xf>
    <xf numFmtId="0" fontId="27" fillId="0" borderId="18" xfId="0" applyFont="1" applyBorder="1" applyAlignment="1">
      <alignment horizontal="center"/>
    </xf>
    <xf numFmtId="0" fontId="4" fillId="0" borderId="28" xfId="0" applyFont="1" applyBorder="1"/>
    <xf numFmtId="0" fontId="5" fillId="0" borderId="17" xfId="0" applyFont="1" applyBorder="1" applyAlignment="1">
      <alignment horizontal="right"/>
    </xf>
    <xf numFmtId="0" fontId="27" fillId="0" borderId="14" xfId="0" applyFont="1" applyBorder="1" applyAlignment="1">
      <alignment horizontal="center" vertical="center"/>
    </xf>
    <xf numFmtId="0" fontId="31" fillId="0" borderId="0" xfId="0" applyFont="1" applyAlignment="1">
      <alignment horizontal="left" vertical="center" readingOrder="1"/>
    </xf>
    <xf numFmtId="0" fontId="28" fillId="0" borderId="0" xfId="0" applyFont="1" applyAlignment="1">
      <alignment vertical="center"/>
    </xf>
    <xf numFmtId="0" fontId="27" fillId="0" borderId="29" xfId="0" applyFont="1" applyBorder="1"/>
    <xf numFmtId="0" fontId="28" fillId="0" borderId="0" xfId="0" applyFont="1"/>
    <xf numFmtId="0" fontId="4" fillId="0" borderId="30" xfId="0" applyFont="1" applyBorder="1" applyAlignment="1">
      <alignment horizontal="center" wrapText="1"/>
    </xf>
    <xf numFmtId="0" fontId="5" fillId="0" borderId="13" xfId="0" applyFont="1" applyBorder="1" applyAlignment="1">
      <alignment horizontal="center"/>
    </xf>
    <xf numFmtId="0" fontId="4" fillId="0" borderId="13" xfId="0" applyFont="1" applyBorder="1" applyAlignment="1">
      <alignment horizontal="center"/>
    </xf>
    <xf numFmtId="0" fontId="5" fillId="0" borderId="19" xfId="0" applyFont="1" applyBorder="1" applyAlignment="1">
      <alignment horizontal="center"/>
    </xf>
    <xf numFmtId="0" fontId="27" fillId="0" borderId="15" xfId="0" applyFont="1" applyBorder="1"/>
    <xf numFmtId="0" fontId="25" fillId="0" borderId="15" xfId="0" applyFont="1" applyBorder="1"/>
    <xf numFmtId="0" fontId="25" fillId="0" borderId="15" xfId="0" applyFont="1" applyBorder="1" applyAlignment="1">
      <alignment wrapText="1"/>
    </xf>
    <xf numFmtId="0" fontId="27" fillId="0" borderId="20" xfId="0" applyFont="1" applyBorder="1"/>
    <xf numFmtId="0" fontId="25" fillId="0" borderId="31" xfId="0" applyFont="1" applyBorder="1" applyAlignment="1">
      <alignment horizontal="center" wrapText="1"/>
    </xf>
    <xf numFmtId="0" fontId="32" fillId="0" borderId="0" xfId="0" applyFont="1" applyAlignment="1">
      <alignment horizontal="left" readingOrder="2"/>
    </xf>
    <xf numFmtId="0" fontId="17" fillId="0" borderId="0" xfId="0" applyFont="1"/>
    <xf numFmtId="0" fontId="7" fillId="0" borderId="25" xfId="0" applyFont="1" applyBorder="1" applyAlignment="1">
      <alignment horizontal="center" vertical="center"/>
    </xf>
    <xf numFmtId="0" fontId="25" fillId="0" borderId="26" xfId="0" applyFont="1" applyBorder="1" applyAlignment="1">
      <alignment horizontal="center" vertical="center"/>
    </xf>
    <xf numFmtId="0" fontId="5" fillId="0" borderId="30" xfId="0" applyFont="1" applyBorder="1" applyAlignment="1">
      <alignment horizontal="center" vertical="center" wrapText="1"/>
    </xf>
    <xf numFmtId="0" fontId="12" fillId="0" borderId="32" xfId="0" applyFont="1" applyBorder="1" applyAlignment="1">
      <alignment horizontal="left"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12" fillId="0" borderId="38" xfId="0" applyFont="1" applyBorder="1" applyAlignment="1">
      <alignment horizontal="left"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0" xfId="0" applyFont="1" applyBorder="1"/>
    <xf numFmtId="0" fontId="8" fillId="0" borderId="9" xfId="0" applyFont="1" applyBorder="1" applyAlignment="1">
      <alignment horizontal="left" vertical="center" wrapText="1"/>
    </xf>
    <xf numFmtId="0" fontId="5" fillId="0" borderId="0" xfId="0" applyFont="1" applyBorder="1" applyAlignment="1">
      <alignment horizontal="left" vertical="top" wrapText="1"/>
    </xf>
    <xf numFmtId="0" fontId="4" fillId="0" borderId="44" xfId="0" applyFont="1" applyBorder="1"/>
    <xf numFmtId="0" fontId="5" fillId="0" borderId="44" xfId="0" applyFont="1" applyBorder="1" applyAlignment="1">
      <alignment horizontal="center" vertical="center" wrapText="1"/>
    </xf>
    <xf numFmtId="0" fontId="5" fillId="0" borderId="45" xfId="0" applyFont="1" applyBorder="1" applyAlignment="1">
      <alignment horizontal="center" vertical="center"/>
    </xf>
    <xf numFmtId="0" fontId="0" fillId="0" borderId="45" xfId="0" applyBorder="1" applyAlignment="1">
      <alignment horizontal="center" vertical="center"/>
    </xf>
    <xf numFmtId="0" fontId="7"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5" xfId="0" applyFont="1" applyBorder="1"/>
    <xf numFmtId="0" fontId="5" fillId="0" borderId="49"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4" xfId="0" applyFont="1" applyBorder="1" applyAlignment="1">
      <alignment horizontal="center" vertical="center" wrapText="1"/>
    </xf>
    <xf numFmtId="0" fontId="11" fillId="0" borderId="38" xfId="0" applyFont="1" applyBorder="1" applyAlignment="1">
      <alignment horizontal="left" vertical="center"/>
    </xf>
    <xf numFmtId="0" fontId="3" fillId="0" borderId="50" xfId="0" applyFont="1" applyBorder="1" applyAlignment="1">
      <alignment horizontal="left" vertical="center"/>
    </xf>
    <xf numFmtId="0" fontId="11" fillId="0" borderId="51" xfId="0" applyFont="1" applyBorder="1" applyAlignment="1">
      <alignment horizontal="left" vertical="center"/>
    </xf>
    <xf numFmtId="0" fontId="11" fillId="0" borderId="52" xfId="0" applyFont="1" applyBorder="1" applyAlignment="1">
      <alignment horizontal="left" vertical="center" wrapText="1"/>
    </xf>
    <xf numFmtId="0" fontId="11" fillId="0" borderId="52" xfId="0" applyFont="1" applyBorder="1" applyAlignment="1">
      <alignment horizontal="left" vertical="center"/>
    </xf>
    <xf numFmtId="0" fontId="11" fillId="0" borderId="51" xfId="0" applyFont="1" applyBorder="1" applyAlignment="1">
      <alignment horizontal="left"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0" fillId="0" borderId="41" xfId="0" applyBorder="1" applyAlignment="1">
      <alignment horizontal="center" vertical="center"/>
    </xf>
    <xf numFmtId="0" fontId="7" fillId="0" borderId="39" xfId="0" applyFont="1" applyBorder="1" applyAlignment="1">
      <alignment horizontal="center" vertical="center"/>
    </xf>
    <xf numFmtId="0" fontId="9" fillId="0" borderId="39" xfId="0" applyFont="1" applyBorder="1" applyAlignment="1">
      <alignment horizontal="center" vertical="center" wrapText="1"/>
    </xf>
    <xf numFmtId="0" fontId="9" fillId="0" borderId="43" xfId="0" applyFont="1" applyBorder="1" applyAlignment="1">
      <alignment horizontal="center" vertical="center" wrapText="1"/>
    </xf>
    <xf numFmtId="0" fontId="4" fillId="0" borderId="58" xfId="0" applyFont="1" applyBorder="1" applyAlignment="1">
      <alignment horizontal="center" vertical="center" wrapText="1"/>
    </xf>
    <xf numFmtId="0" fontId="12" fillId="0" borderId="59" xfId="0" applyFont="1" applyBorder="1" applyAlignment="1">
      <alignment horizontal="left" vertical="center" wrapText="1"/>
    </xf>
    <xf numFmtId="0" fontId="29" fillId="0" borderId="43" xfId="0" applyFont="1" applyBorder="1" applyAlignment="1">
      <alignment horizontal="center" vertical="center" wrapText="1"/>
    </xf>
    <xf numFmtId="0" fontId="4" fillId="0" borderId="33" xfId="0" applyFont="1" applyBorder="1" applyAlignment="1">
      <alignment horizontal="center" vertical="center" wrapText="1" readingOrder="1"/>
    </xf>
    <xf numFmtId="0" fontId="4" fillId="0" borderId="36" xfId="0" applyFont="1" applyBorder="1" applyAlignment="1">
      <alignment horizontal="center" vertical="center" wrapText="1" readingOrder="1"/>
    </xf>
    <xf numFmtId="0" fontId="4" fillId="0" borderId="39" xfId="0" applyFont="1" applyBorder="1" applyAlignment="1">
      <alignment horizontal="center" vertical="center" wrapText="1" readingOrder="1"/>
    </xf>
    <xf numFmtId="0" fontId="4" fillId="0" borderId="42" xfId="0" applyFont="1" applyBorder="1" applyAlignment="1">
      <alignment horizontal="center" vertical="center" wrapText="1" readingOrder="1"/>
    </xf>
    <xf numFmtId="0" fontId="3" fillId="0" borderId="32" xfId="0" applyFont="1" applyBorder="1" applyAlignment="1">
      <alignment horizontal="center" vertical="center"/>
    </xf>
    <xf numFmtId="0" fontId="4" fillId="0" borderId="60"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1"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vertical="top"/>
    </xf>
    <xf numFmtId="0" fontId="5" fillId="0" borderId="61" xfId="0" applyNumberFormat="1" applyFont="1" applyFill="1" applyBorder="1" applyAlignment="1" applyProtection="1">
      <alignment horizontal="center" vertical="top"/>
    </xf>
    <xf numFmtId="0" fontId="4" fillId="0" borderId="61"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vertical="top"/>
    </xf>
    <xf numFmtId="0" fontId="10" fillId="0" borderId="61" xfId="0" applyNumberFormat="1" applyFont="1" applyFill="1" applyBorder="1" applyAlignment="1" applyProtection="1">
      <alignment horizontal="center" vertical="top"/>
    </xf>
    <xf numFmtId="0" fontId="25" fillId="0" borderId="62" xfId="0" applyFont="1" applyFill="1" applyBorder="1" applyAlignment="1">
      <alignment horizontal="center"/>
    </xf>
    <xf numFmtId="0" fontId="25" fillId="0" borderId="10" xfId="0" applyFont="1" applyFill="1" applyBorder="1" applyAlignment="1">
      <alignment horizontal="center"/>
    </xf>
    <xf numFmtId="0" fontId="25" fillId="0" borderId="25" xfId="0" applyNumberFormat="1" applyFont="1" applyBorder="1" applyAlignment="1">
      <alignment horizontal="center"/>
    </xf>
    <xf numFmtId="0" fontId="35" fillId="0" borderId="0" xfId="0" applyFont="1"/>
    <xf numFmtId="0" fontId="36" fillId="0" borderId="0" xfId="0" applyFont="1"/>
    <xf numFmtId="0" fontId="7" fillId="0" borderId="0" xfId="0" applyFont="1"/>
    <xf numFmtId="0" fontId="5" fillId="0" borderId="40" xfId="0" applyFont="1" applyBorder="1" applyAlignment="1">
      <alignment horizontal="center" vertical="center" wrapText="1"/>
    </xf>
    <xf numFmtId="0" fontId="18" fillId="0" borderId="30" xfId="0" applyFont="1" applyBorder="1" applyAlignment="1">
      <alignment horizontal="center" vertical="center"/>
    </xf>
    <xf numFmtId="0" fontId="18" fillId="0" borderId="27" xfId="0" applyFont="1" applyBorder="1" applyAlignment="1">
      <alignment horizontal="center" vertical="center"/>
    </xf>
    <xf numFmtId="0" fontId="18" fillId="0" borderId="30" xfId="0" applyFont="1" applyBorder="1" applyAlignment="1">
      <alignment horizontal="center" vertical="center" wrapText="1"/>
    </xf>
    <xf numFmtId="0" fontId="3" fillId="0" borderId="6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xf>
    <xf numFmtId="0" fontId="3" fillId="0" borderId="13" xfId="0" applyFont="1" applyBorder="1" applyAlignment="1">
      <alignment horizontal="center"/>
    </xf>
    <xf numFmtId="0" fontId="3" fillId="0" borderId="7" xfId="0" applyFont="1" applyBorder="1" applyAlignment="1">
      <alignment horizontal="center"/>
    </xf>
    <xf numFmtId="0" fontId="38" fillId="0" borderId="7" xfId="0" applyFont="1" applyBorder="1" applyAlignment="1">
      <alignment horizontal="center" vertical="center"/>
    </xf>
    <xf numFmtId="0" fontId="0" fillId="0" borderId="0" xfId="0" applyAlignment="1">
      <alignment horizontal="left" vertical="center" wrapText="1"/>
    </xf>
    <xf numFmtId="0" fontId="0" fillId="0" borderId="23" xfId="0" applyBorder="1" applyAlignment="1">
      <alignment horizontal="left" vertical="center" wrapText="1"/>
    </xf>
    <xf numFmtId="0" fontId="39" fillId="0" borderId="1" xfId="0" applyFont="1" applyBorder="1" applyAlignment="1">
      <alignment vertical="center"/>
    </xf>
    <xf numFmtId="0" fontId="25" fillId="0" borderId="29" xfId="0" applyFont="1" applyBorder="1"/>
    <xf numFmtId="0" fontId="5" fillId="0" borderId="0" xfId="0" applyFont="1" applyBorder="1" applyAlignment="1">
      <alignment horizontal="right"/>
    </xf>
    <xf numFmtId="0" fontId="25" fillId="0" borderId="0" xfId="0" applyFont="1" applyBorder="1" applyAlignment="1">
      <alignment horizontal="right"/>
    </xf>
    <xf numFmtId="0" fontId="27" fillId="0" borderId="0" xfId="0" applyFont="1" applyBorder="1" applyAlignment="1">
      <alignment horizontal="center"/>
    </xf>
    <xf numFmtId="0" fontId="3" fillId="0" borderId="40" xfId="0" applyFont="1" applyBorder="1" applyAlignment="1">
      <alignment horizontal="center" vertical="center" wrapText="1"/>
    </xf>
    <xf numFmtId="0" fontId="3" fillId="0" borderId="46" xfId="0" applyFont="1" applyBorder="1" applyAlignment="1">
      <alignment horizontal="center" vertical="center" wrapText="1"/>
    </xf>
    <xf numFmtId="0" fontId="4" fillId="0" borderId="13" xfId="0" applyFont="1" applyBorder="1" applyAlignment="1">
      <alignment horizontal="center" vertical="center" wrapText="1"/>
    </xf>
    <xf numFmtId="0" fontId="18" fillId="0" borderId="1" xfId="0" applyFont="1" applyBorder="1" applyAlignment="1">
      <alignment vertical="center"/>
    </xf>
    <xf numFmtId="0" fontId="18" fillId="0" borderId="12" xfId="0" applyFont="1" applyBorder="1" applyAlignment="1">
      <alignment horizontal="center" vertical="center"/>
    </xf>
    <xf numFmtId="0" fontId="18" fillId="0" borderId="1" xfId="0" applyFont="1" applyBorder="1" applyAlignment="1">
      <alignment horizontal="center" vertical="center" textRotation="90"/>
    </xf>
    <xf numFmtId="16" fontId="18" fillId="0" borderId="1" xfId="0" applyNumberFormat="1" applyFont="1" applyBorder="1" applyAlignment="1">
      <alignment horizontal="center" vertical="top" textRotation="90"/>
    </xf>
    <xf numFmtId="0" fontId="18" fillId="0" borderId="1" xfId="0" applyFont="1" applyBorder="1" applyAlignment="1">
      <alignment horizontal="center" vertical="top" textRotation="90"/>
    </xf>
    <xf numFmtId="0" fontId="18" fillId="0" borderId="66" xfId="0" applyFont="1" applyBorder="1" applyAlignment="1">
      <alignment horizontal="center" vertical="center"/>
    </xf>
    <xf numFmtId="0" fontId="4" fillId="0" borderId="67" xfId="0" applyFont="1" applyBorder="1" applyAlignment="1">
      <alignment horizontal="center"/>
    </xf>
    <xf numFmtId="0" fontId="26" fillId="0" borderId="24" xfId="0" applyFont="1" applyBorder="1" applyAlignment="1">
      <alignment horizontal="center" vertical="top" wrapText="1"/>
    </xf>
    <xf numFmtId="0" fontId="0" fillId="0" borderId="68" xfId="0" applyBorder="1"/>
    <xf numFmtId="0" fontId="27" fillId="0" borderId="68" xfId="0" applyFont="1" applyBorder="1"/>
    <xf numFmtId="0" fontId="0" fillId="0" borderId="3" xfId="0" applyBorder="1"/>
    <xf numFmtId="0" fontId="4" fillId="0" borderId="3" xfId="0" applyFont="1" applyBorder="1" applyAlignment="1">
      <alignment horizontal="center"/>
    </xf>
    <xf numFmtId="0" fontId="4" fillId="0" borderId="69" xfId="0" applyFont="1" applyBorder="1" applyAlignment="1">
      <alignment horizontal="center" vertical="center" wrapText="1"/>
    </xf>
    <xf numFmtId="0" fontId="4" fillId="0" borderId="70" xfId="0" applyFont="1" applyBorder="1"/>
    <xf numFmtId="0" fontId="5" fillId="0" borderId="71" xfId="0" applyFont="1" applyBorder="1" applyAlignment="1">
      <alignment horizontal="center" vertical="center" wrapText="1"/>
    </xf>
    <xf numFmtId="0" fontId="11" fillId="0" borderId="59" xfId="0" applyFont="1" applyBorder="1" applyAlignment="1">
      <alignment horizontal="left" vertical="top" wrapText="1"/>
    </xf>
    <xf numFmtId="0" fontId="3" fillId="0" borderId="72" xfId="0" applyFont="1" applyBorder="1"/>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46" xfId="0" applyFont="1" applyBorder="1" applyAlignment="1">
      <alignment horizontal="center" vertical="center" wrapText="1"/>
    </xf>
    <xf numFmtId="0" fontId="4" fillId="0" borderId="51" xfId="0" quotePrefix="1" applyFont="1" applyBorder="1" applyAlignment="1">
      <alignment horizontal="center" vertical="center" wrapText="1"/>
    </xf>
    <xf numFmtId="0" fontId="5" fillId="0" borderId="51" xfId="0" applyFont="1" applyBorder="1" applyAlignment="1">
      <alignment horizontal="center" vertical="center" wrapText="1"/>
    </xf>
    <xf numFmtId="0" fontId="4" fillId="0" borderId="77" xfId="0" applyFont="1" applyBorder="1" applyAlignment="1">
      <alignment horizontal="center" vertical="center" wrapText="1"/>
    </xf>
    <xf numFmtId="0" fontId="3" fillId="0" borderId="32" xfId="0" applyFont="1" applyBorder="1" applyAlignment="1">
      <alignment horizontal="left" vertical="center"/>
    </xf>
    <xf numFmtId="0" fontId="3" fillId="0" borderId="38" xfId="0" applyFont="1" applyBorder="1" applyAlignment="1">
      <alignment horizontal="left" vertical="center" wrapText="1"/>
    </xf>
    <xf numFmtId="0" fontId="3" fillId="0" borderId="9" xfId="0" applyFont="1" applyBorder="1" applyAlignment="1">
      <alignment horizontal="left" vertical="center" wrapText="1"/>
    </xf>
    <xf numFmtId="0" fontId="4" fillId="0" borderId="32" xfId="0" applyFont="1" applyBorder="1" applyAlignment="1">
      <alignment horizontal="center" vertical="center"/>
    </xf>
    <xf numFmtId="0" fontId="5" fillId="0" borderId="52" xfId="0" applyFont="1" applyBorder="1" applyAlignment="1">
      <alignment horizontal="left" vertical="center" wrapText="1"/>
    </xf>
    <xf numFmtId="0" fontId="8" fillId="0" borderId="38" xfId="0" applyFont="1" applyBorder="1" applyAlignment="1">
      <alignment horizontal="left" vertical="center" wrapText="1"/>
    </xf>
    <xf numFmtId="0" fontId="8" fillId="0" borderId="32" xfId="0" applyFont="1" applyBorder="1" applyAlignment="1">
      <alignment horizontal="left" vertical="center" wrapText="1"/>
    </xf>
    <xf numFmtId="0" fontId="8" fillId="0" borderId="59" xfId="0" applyFont="1" applyBorder="1" applyAlignment="1">
      <alignment horizontal="left" vertical="center" wrapText="1"/>
    </xf>
    <xf numFmtId="0" fontId="4" fillId="0" borderId="38" xfId="0" applyFont="1" applyBorder="1" applyAlignment="1">
      <alignment horizontal="left" vertical="center"/>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0" fontId="4" fillId="0" borderId="32" xfId="0" applyFont="1" applyBorder="1" applyAlignment="1">
      <alignment horizontal="left" vertical="center" wrapText="1"/>
    </xf>
    <xf numFmtId="0" fontId="4" fillId="0" borderId="61" xfId="0" applyFont="1" applyBorder="1" applyAlignment="1">
      <alignment horizontal="left" vertical="center" wrapText="1"/>
    </xf>
    <xf numFmtId="0" fontId="4" fillId="0" borderId="21" xfId="0" applyFont="1" applyBorder="1" applyAlignment="1">
      <alignment horizontal="left" vertical="center" wrapText="1"/>
    </xf>
    <xf numFmtId="0" fontId="4" fillId="0" borderId="78" xfId="0" applyFont="1" applyBorder="1" applyAlignment="1">
      <alignment horizontal="left" vertical="center" wrapText="1"/>
    </xf>
    <xf numFmtId="0" fontId="5" fillId="0" borderId="52" xfId="0" applyFont="1" applyBorder="1" applyAlignment="1">
      <alignment horizontal="right" vertical="center" wrapText="1"/>
    </xf>
    <xf numFmtId="0" fontId="5" fillId="0" borderId="38" xfId="0" applyFont="1" applyBorder="1" applyAlignment="1">
      <alignment horizontal="left" vertical="center" wrapText="1"/>
    </xf>
    <xf numFmtId="0" fontId="11" fillId="0" borderId="70" xfId="0" applyFont="1" applyBorder="1"/>
    <xf numFmtId="0" fontId="4" fillId="0" borderId="49" xfId="0" applyFont="1" applyBorder="1" applyAlignment="1">
      <alignment horizontal="center" vertical="center"/>
    </xf>
    <xf numFmtId="0" fontId="5" fillId="0" borderId="79"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quotePrefix="1"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quotePrefix="1" applyFont="1" applyBorder="1" applyAlignment="1">
      <alignment horizontal="center" vertical="center" wrapText="1"/>
    </xf>
    <xf numFmtId="0" fontId="4" fillId="0" borderId="82" xfId="0" applyFont="1" applyBorder="1" applyAlignment="1">
      <alignment horizontal="center" vertical="center" wrapText="1"/>
    </xf>
    <xf numFmtId="0" fontId="0" fillId="0" borderId="81" xfId="0" applyBorder="1" applyAlignment="1">
      <alignment horizontal="center" vertical="center"/>
    </xf>
    <xf numFmtId="0" fontId="4" fillId="0" borderId="83" xfId="0" applyFont="1" applyBorder="1"/>
    <xf numFmtId="0" fontId="4" fillId="0" borderId="74" xfId="0" applyFont="1" applyBorder="1" applyAlignment="1">
      <alignment horizontal="center" vertical="center" wrapText="1"/>
    </xf>
    <xf numFmtId="0" fontId="4" fillId="0" borderId="84" xfId="0" applyFont="1" applyBorder="1" applyAlignment="1">
      <alignment horizontal="center" vertical="center" wrapText="1"/>
    </xf>
    <xf numFmtId="0" fontId="3" fillId="0" borderId="78" xfId="0" applyFont="1" applyBorder="1" applyAlignment="1">
      <alignment horizontal="left" vertical="center"/>
    </xf>
    <xf numFmtId="0" fontId="3" fillId="0" borderId="85" xfId="0" applyFont="1" applyBorder="1" applyAlignment="1">
      <alignment horizontal="left" vertical="center"/>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59" xfId="0" applyFont="1" applyBorder="1"/>
    <xf numFmtId="0" fontId="5" fillId="0" borderId="70" xfId="0" applyFont="1" applyBorder="1"/>
    <xf numFmtId="0" fontId="5" fillId="0" borderId="0" xfId="0" applyFont="1" applyAlignment="1" applyProtection="1">
      <alignment horizontal="center"/>
      <protection locked="0"/>
    </xf>
    <xf numFmtId="0" fontId="4" fillId="0" borderId="5"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0" fontId="4" fillId="0" borderId="34" xfId="0" applyFont="1" applyBorder="1" applyAlignment="1">
      <alignment horizontal="center" vertical="center" wrapText="1" readingOrder="1"/>
    </xf>
    <xf numFmtId="0" fontId="4" fillId="0" borderId="37" xfId="0" applyFont="1" applyBorder="1" applyAlignment="1">
      <alignment horizontal="center" vertical="center" wrapText="1" readingOrder="1"/>
    </xf>
    <xf numFmtId="0" fontId="4" fillId="0" borderId="40" xfId="0" applyFont="1" applyBorder="1" applyAlignment="1">
      <alignment horizontal="center" vertical="center" wrapText="1" readingOrder="1"/>
    </xf>
    <xf numFmtId="0" fontId="4" fillId="0" borderId="43" xfId="0" applyFont="1" applyBorder="1" applyAlignment="1">
      <alignment horizontal="center" vertical="center" wrapText="1" readingOrder="1"/>
    </xf>
    <xf numFmtId="0" fontId="5" fillId="0" borderId="51" xfId="0" quotePrefix="1" applyFont="1" applyBorder="1" applyAlignment="1">
      <alignment horizontal="center" vertical="center" wrapText="1"/>
    </xf>
    <xf numFmtId="0" fontId="5" fillId="0" borderId="52" xfId="0" applyFont="1" applyBorder="1" applyAlignment="1">
      <alignment horizontal="left" vertical="center"/>
    </xf>
    <xf numFmtId="0" fontId="5" fillId="0" borderId="51" xfId="0" applyFont="1" applyBorder="1" applyAlignment="1">
      <alignment horizontal="left" vertical="center" wrapText="1"/>
    </xf>
    <xf numFmtId="0" fontId="41" fillId="0" borderId="52" xfId="0" applyFont="1" applyBorder="1" applyAlignment="1">
      <alignment horizontal="left" vertical="center" wrapText="1"/>
    </xf>
    <xf numFmtId="0" fontId="41" fillId="0" borderId="51" xfId="0" applyFont="1" applyBorder="1" applyAlignment="1">
      <alignment horizontal="left" vertical="center" wrapText="1"/>
    </xf>
    <xf numFmtId="0" fontId="8" fillId="0" borderId="81" xfId="0" applyFont="1" applyBorder="1" applyAlignment="1">
      <alignment horizontal="left" vertical="center" wrapText="1"/>
    </xf>
    <xf numFmtId="0" fontId="4" fillId="0" borderId="81" xfId="0" quotePrefix="1" applyFont="1" applyBorder="1" applyAlignment="1">
      <alignment horizontal="center" wrapText="1"/>
    </xf>
    <xf numFmtId="0" fontId="34" fillId="0" borderId="39" xfId="0" applyFont="1" applyBorder="1" applyAlignment="1">
      <alignment horizontal="center" vertical="center" wrapText="1"/>
    </xf>
    <xf numFmtId="0" fontId="8" fillId="0" borderId="50" xfId="0" applyFont="1" applyBorder="1" applyAlignment="1">
      <alignment horizontal="left" vertical="center" wrapText="1"/>
    </xf>
    <xf numFmtId="0" fontId="34" fillId="0" borderId="1" xfId="0" applyFont="1" applyBorder="1" applyAlignment="1">
      <alignment horizontal="center" vertical="center" wrapText="1"/>
    </xf>
    <xf numFmtId="0" fontId="8" fillId="0" borderId="60" xfId="0" applyFont="1" applyBorder="1" applyAlignment="1">
      <alignment horizontal="left" vertical="center" wrapText="1"/>
    </xf>
    <xf numFmtId="0" fontId="4" fillId="0" borderId="82" xfId="0" quotePrefix="1" applyFont="1" applyBorder="1" applyAlignment="1">
      <alignment horizontal="center" wrapText="1"/>
    </xf>
    <xf numFmtId="0" fontId="34" fillId="0" borderId="33" xfId="0" applyFont="1" applyBorder="1" applyAlignment="1">
      <alignment horizontal="center" vertical="center" wrapText="1" readingOrder="1"/>
    </xf>
    <xf numFmtId="0" fontId="34" fillId="0" borderId="39" xfId="0" applyFont="1" applyBorder="1" applyAlignment="1">
      <alignment horizontal="center" vertical="center" wrapText="1" readingOrder="1"/>
    </xf>
    <xf numFmtId="0" fontId="4" fillId="0" borderId="81" xfId="0" applyFont="1" applyBorder="1" applyAlignment="1">
      <alignment horizontal="center" wrapText="1"/>
    </xf>
    <xf numFmtId="0" fontId="34" fillId="0" borderId="1" xfId="0" applyFont="1" applyBorder="1" applyAlignment="1">
      <alignment horizontal="center" vertical="center" wrapText="1" readingOrder="1"/>
    </xf>
    <xf numFmtId="0" fontId="8" fillId="0" borderId="6" xfId="0" applyFont="1" applyBorder="1" applyAlignment="1">
      <alignment horizontal="left" vertical="center" wrapText="1"/>
    </xf>
    <xf numFmtId="0" fontId="4" fillId="3" borderId="43" xfId="0" applyFont="1" applyFill="1" applyBorder="1" applyAlignment="1">
      <alignment horizontal="center" vertical="center" wrapText="1"/>
    </xf>
    <xf numFmtId="0" fontId="4" fillId="3" borderId="91"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5" xfId="0" applyFont="1" applyFill="1" applyBorder="1" applyAlignment="1">
      <alignment horizontal="center" vertical="center" wrapText="1" readingOrder="1"/>
    </xf>
    <xf numFmtId="0" fontId="4" fillId="3" borderId="36" xfId="0" applyFont="1" applyFill="1" applyBorder="1" applyAlignment="1">
      <alignment horizontal="center" vertical="center" wrapText="1" readingOrder="1"/>
    </xf>
    <xf numFmtId="0" fontId="4" fillId="3" borderId="41" xfId="0" applyFont="1" applyFill="1" applyBorder="1" applyAlignment="1">
      <alignment horizontal="center" vertical="center" wrapText="1" readingOrder="1"/>
    </xf>
    <xf numFmtId="0" fontId="4" fillId="3" borderId="42" xfId="0" applyFont="1" applyFill="1" applyBorder="1" applyAlignment="1">
      <alignment horizontal="center" vertical="center" wrapText="1" readingOrder="1"/>
    </xf>
    <xf numFmtId="0" fontId="4" fillId="3" borderId="6" xfId="0" applyFont="1" applyFill="1" applyBorder="1" applyAlignment="1">
      <alignment horizontal="center" vertical="center" wrapText="1" readingOrder="1"/>
    </xf>
    <xf numFmtId="0" fontId="4" fillId="3" borderId="4" xfId="0" applyFont="1" applyFill="1" applyBorder="1" applyAlignment="1">
      <alignment horizontal="center" vertical="center" wrapText="1" readingOrder="1"/>
    </xf>
    <xf numFmtId="0" fontId="4" fillId="3" borderId="2"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8" fillId="0" borderId="35" xfId="0" applyFont="1" applyBorder="1" applyAlignment="1">
      <alignment horizontal="left" vertical="center" wrapText="1"/>
    </xf>
    <xf numFmtId="0" fontId="4" fillId="0" borderId="33" xfId="0" quotePrefix="1" applyFont="1" applyBorder="1" applyAlignment="1">
      <alignment horizontal="center" wrapText="1"/>
    </xf>
    <xf numFmtId="0" fontId="4" fillId="3" borderId="33" xfId="0" applyFont="1" applyFill="1" applyBorder="1" applyAlignment="1">
      <alignment horizontal="center" vertical="center" wrapText="1" readingOrder="1"/>
    </xf>
    <xf numFmtId="0" fontId="3" fillId="3" borderId="70" xfId="0" applyFont="1" applyFill="1" applyBorder="1" applyAlignment="1">
      <alignment horizontal="left" vertical="center"/>
    </xf>
    <xf numFmtId="0" fontId="4" fillId="3" borderId="70" xfId="0" applyFont="1" applyFill="1" applyBorder="1" applyAlignment="1">
      <alignment horizontal="left" vertical="center" wrapText="1"/>
    </xf>
    <xf numFmtId="0" fontId="4" fillId="3" borderId="82" xfId="0" quotePrefix="1"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2" fillId="0" borderId="51" xfId="0" applyFont="1" applyBorder="1" applyAlignment="1">
      <alignment horizontal="left" vertical="center" wrapText="1"/>
    </xf>
    <xf numFmtId="0" fontId="3" fillId="3" borderId="38" xfId="0" applyFont="1" applyFill="1" applyBorder="1" applyAlignment="1">
      <alignment horizontal="left" vertical="center"/>
    </xf>
    <xf numFmtId="0" fontId="4" fillId="3" borderId="38" xfId="0" applyFont="1" applyFill="1" applyBorder="1" applyAlignment="1">
      <alignment horizontal="left" vertical="center" wrapText="1"/>
    </xf>
    <xf numFmtId="0" fontId="4" fillId="3" borderId="81" xfId="0" quotePrefix="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4" fillId="3" borderId="43" xfId="0" applyFont="1" applyFill="1" applyBorder="1" applyAlignment="1">
      <alignment horizontal="center" vertical="center" wrapText="1"/>
    </xf>
    <xf numFmtId="0" fontId="4" fillId="3" borderId="0" xfId="0" applyFont="1" applyFill="1"/>
    <xf numFmtId="0" fontId="4" fillId="3" borderId="38" xfId="0" applyFont="1" applyFill="1" applyBorder="1" applyAlignment="1">
      <alignment horizontal="left" vertical="center"/>
    </xf>
    <xf numFmtId="0" fontId="4" fillId="3" borderId="61" xfId="0" applyFont="1" applyFill="1" applyBorder="1" applyAlignment="1">
      <alignment horizontal="center" vertical="center" wrapText="1"/>
    </xf>
    <xf numFmtId="0" fontId="3" fillId="3" borderId="50" xfId="0" applyFont="1" applyFill="1" applyBorder="1" applyAlignment="1">
      <alignment horizontal="left" vertical="center"/>
    </xf>
    <xf numFmtId="0" fontId="4" fillId="3" borderId="9"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3" borderId="81" xfId="0" applyFont="1" applyFill="1" applyBorder="1" applyAlignment="1">
      <alignment horizontal="left" vertical="center"/>
    </xf>
    <xf numFmtId="0" fontId="11" fillId="3" borderId="51" xfId="0" applyFont="1" applyFill="1" applyBorder="1" applyAlignment="1">
      <alignment horizontal="left" vertical="center"/>
    </xf>
    <xf numFmtId="0" fontId="11" fillId="3" borderId="52" xfId="0" applyFont="1" applyFill="1" applyBorder="1" applyAlignment="1">
      <alignment horizontal="left" vertical="center" wrapText="1"/>
    </xf>
    <xf numFmtId="0" fontId="4" fillId="3" borderId="51" xfId="0" quotePrefix="1" applyFont="1" applyFill="1" applyBorder="1" applyAlignment="1">
      <alignment horizontal="center" vertical="center" wrapText="1"/>
    </xf>
    <xf numFmtId="0" fontId="5" fillId="3" borderId="51" xfId="0" applyFont="1" applyFill="1" applyBorder="1" applyAlignment="1">
      <alignment horizontal="center" vertical="center" wrapText="1"/>
    </xf>
    <xf numFmtId="0" fontId="3" fillId="3" borderId="9" xfId="0" applyFont="1" applyFill="1" applyBorder="1" applyAlignment="1">
      <alignment horizontal="left" vertical="center"/>
    </xf>
    <xf numFmtId="0" fontId="3" fillId="3" borderId="32" xfId="0" applyFont="1" applyFill="1" applyBorder="1" applyAlignment="1">
      <alignment horizontal="left" vertical="center"/>
    </xf>
    <xf numFmtId="0" fontId="4" fillId="3" borderId="32" xfId="0" applyFont="1" applyFill="1" applyBorder="1" applyAlignment="1">
      <alignment horizontal="left" vertical="center" wrapText="1"/>
    </xf>
    <xf numFmtId="0" fontId="5" fillId="3" borderId="36"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3" fillId="3" borderId="85" xfId="0" applyFont="1" applyFill="1" applyBorder="1" applyAlignment="1">
      <alignment horizontal="left" vertical="center"/>
    </xf>
    <xf numFmtId="0" fontId="4" fillId="3" borderId="61" xfId="0" applyFont="1" applyFill="1" applyBorder="1" applyAlignment="1">
      <alignment horizontal="left" vertical="center" wrapText="1"/>
    </xf>
    <xf numFmtId="0" fontId="4" fillId="3" borderId="92" xfId="0" applyFont="1" applyFill="1" applyBorder="1" applyAlignment="1">
      <alignment horizontal="center" vertical="center" wrapText="1"/>
    </xf>
    <xf numFmtId="0" fontId="4" fillId="3" borderId="93" xfId="0" applyFont="1" applyFill="1" applyBorder="1" applyAlignment="1">
      <alignment horizontal="center" vertical="center" wrapText="1"/>
    </xf>
    <xf numFmtId="0" fontId="4" fillId="3" borderId="94" xfId="0" applyFont="1" applyFill="1" applyBorder="1" applyAlignment="1">
      <alignment horizontal="center" vertical="center" wrapText="1"/>
    </xf>
    <xf numFmtId="0" fontId="4" fillId="3" borderId="89" xfId="0" applyFont="1" applyFill="1" applyBorder="1" applyAlignment="1">
      <alignment horizontal="center" vertical="center" wrapText="1"/>
    </xf>
    <xf numFmtId="0" fontId="4" fillId="3" borderId="87" xfId="0"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3" borderId="50" xfId="0" quotePrefix="1" applyFont="1" applyFill="1" applyBorder="1" applyAlignment="1">
      <alignment horizontal="center" vertical="center" wrapText="1"/>
    </xf>
    <xf numFmtId="0" fontId="4" fillId="3" borderId="90" xfId="0" applyFont="1" applyFill="1" applyBorder="1" applyAlignment="1">
      <alignment horizontal="center" vertical="center" wrapText="1"/>
    </xf>
    <xf numFmtId="0" fontId="3" fillId="3" borderId="83" xfId="0" applyFont="1" applyFill="1" applyBorder="1" applyAlignment="1">
      <alignment horizontal="left" vertical="center"/>
    </xf>
    <xf numFmtId="0" fontId="4" fillId="3" borderId="22" xfId="0" applyFont="1" applyFill="1" applyBorder="1" applyAlignment="1">
      <alignment horizontal="left" vertical="center" wrapText="1"/>
    </xf>
    <xf numFmtId="0" fontId="4" fillId="3" borderId="60" xfId="0" quotePrefix="1" applyFont="1" applyFill="1" applyBorder="1" applyAlignment="1">
      <alignment horizontal="center" vertical="center" wrapText="1"/>
    </xf>
    <xf numFmtId="0" fontId="5" fillId="3" borderId="33" xfId="0" applyFont="1" applyFill="1" applyBorder="1" applyAlignment="1">
      <alignment horizontal="center" vertical="center" wrapText="1"/>
    </xf>
    <xf numFmtId="0" fontId="4" fillId="3" borderId="95"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7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3" fillId="3" borderId="51" xfId="0" applyFont="1" applyFill="1" applyBorder="1" applyAlignment="1">
      <alignment horizontal="left" vertical="center"/>
    </xf>
    <xf numFmtId="0" fontId="4" fillId="3" borderId="51" xfId="0" applyFont="1" applyFill="1" applyBorder="1" applyAlignment="1">
      <alignment horizontal="left" vertical="center" wrapText="1"/>
    </xf>
    <xf numFmtId="0" fontId="3" fillId="3" borderId="41" xfId="0" applyFont="1" applyFill="1" applyBorder="1" applyAlignment="1">
      <alignment horizontal="left" vertical="center"/>
    </xf>
    <xf numFmtId="0" fontId="4" fillId="3" borderId="39" xfId="0" applyFont="1" applyFill="1" applyBorder="1" applyAlignment="1">
      <alignment horizontal="left" vertical="center" wrapText="1"/>
    </xf>
    <xf numFmtId="0" fontId="3" fillId="3" borderId="6" xfId="0" applyFont="1" applyFill="1" applyBorder="1" applyAlignment="1">
      <alignment horizontal="left" vertical="center"/>
    </xf>
    <xf numFmtId="0" fontId="4" fillId="3" borderId="1" xfId="0" applyFont="1" applyFill="1" applyBorder="1" applyAlignment="1">
      <alignment horizontal="left" vertical="center" wrapText="1"/>
    </xf>
    <xf numFmtId="0" fontId="3" fillId="3" borderId="96" xfId="0" applyFont="1" applyFill="1" applyBorder="1" applyAlignment="1">
      <alignment horizontal="left" vertical="center"/>
    </xf>
    <xf numFmtId="0" fontId="4" fillId="3" borderId="45" xfId="0" applyFont="1" applyFill="1" applyBorder="1" applyAlignment="1">
      <alignment horizontal="left" vertical="center" wrapText="1"/>
    </xf>
    <xf numFmtId="0" fontId="4" fillId="3" borderId="45"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8" fillId="0" borderId="33" xfId="0" applyFont="1" applyBorder="1" applyAlignment="1">
      <alignment horizontal="left" vertical="center" wrapText="1"/>
    </xf>
    <xf numFmtId="0" fontId="8" fillId="0" borderId="16" xfId="0" applyFont="1" applyBorder="1" applyAlignment="1">
      <alignment horizontal="left" vertical="center" wrapText="1"/>
    </xf>
    <xf numFmtId="0" fontId="8" fillId="0" borderId="97" xfId="0" applyFont="1" applyBorder="1" applyAlignment="1">
      <alignment horizontal="left" vertical="center" wrapText="1"/>
    </xf>
    <xf numFmtId="0" fontId="4" fillId="0" borderId="97" xfId="0" quotePrefix="1" applyFont="1" applyBorder="1" applyAlignment="1">
      <alignment horizontal="center" wrapText="1"/>
    </xf>
    <xf numFmtId="0" fontId="4" fillId="0" borderId="19" xfId="0" applyFont="1" applyBorder="1" applyAlignment="1">
      <alignment horizontal="center" vertical="center" wrapText="1"/>
    </xf>
    <xf numFmtId="0" fontId="8" fillId="0" borderId="1" xfId="0" applyFont="1" applyBorder="1" applyAlignment="1">
      <alignment horizontal="left" vertical="center" wrapText="1"/>
    </xf>
    <xf numFmtId="0" fontId="4" fillId="0" borderId="1" xfId="0" quotePrefix="1" applyFont="1" applyBorder="1" applyAlignment="1">
      <alignment horizontal="center" wrapText="1"/>
    </xf>
    <xf numFmtId="0" fontId="4" fillId="3" borderId="1" xfId="0" applyFont="1" applyFill="1" applyBorder="1" applyAlignment="1">
      <alignment horizontal="center" vertical="center" wrapText="1" readingOrder="1"/>
    </xf>
    <xf numFmtId="0" fontId="8" fillId="0" borderId="90" xfId="0" applyFont="1" applyBorder="1" applyAlignment="1">
      <alignment horizontal="left" vertical="center" wrapText="1"/>
    </xf>
    <xf numFmtId="0" fontId="4" fillId="0" borderId="2" xfId="0" quotePrefix="1" applyFont="1" applyBorder="1" applyAlignment="1">
      <alignment horizontal="center" wrapText="1"/>
    </xf>
    <xf numFmtId="0" fontId="8" fillId="0" borderId="39" xfId="0" applyFont="1" applyBorder="1" applyAlignment="1">
      <alignment horizontal="left" vertical="center" wrapText="1"/>
    </xf>
    <xf numFmtId="0" fontId="8" fillId="0" borderId="98" xfId="0" applyFont="1" applyBorder="1" applyAlignment="1">
      <alignment horizontal="left" vertical="center" wrapText="1"/>
    </xf>
    <xf numFmtId="0" fontId="4" fillId="0" borderId="99" xfId="0" applyFont="1" applyBorder="1" applyAlignment="1">
      <alignment horizontal="center" vertical="center" wrapText="1"/>
    </xf>
    <xf numFmtId="0" fontId="4" fillId="0" borderId="90" xfId="0" applyFont="1" applyBorder="1" applyAlignment="1">
      <alignment horizontal="center" vertical="center" wrapText="1" readingOrder="1"/>
    </xf>
    <xf numFmtId="0" fontId="4" fillId="0" borderId="1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readingOrder="1"/>
    </xf>
    <xf numFmtId="0" fontId="4" fillId="0" borderId="28" xfId="0" applyFont="1" applyBorder="1" applyAlignment="1">
      <alignment horizontal="center" vertical="center" wrapText="1"/>
    </xf>
    <xf numFmtId="0" fontId="2" fillId="0" borderId="33" xfId="0" applyFont="1" applyBorder="1" applyAlignment="1">
      <alignment horizontal="center" vertical="center" textRotation="90"/>
    </xf>
    <xf numFmtId="0" fontId="2" fillId="0" borderId="54" xfId="0" applyFont="1" applyBorder="1" applyAlignment="1">
      <alignment horizontal="center" vertical="center" textRotation="90"/>
    </xf>
    <xf numFmtId="0" fontId="2" fillId="0" borderId="39" xfId="0" applyFont="1" applyBorder="1" applyAlignment="1">
      <alignment horizontal="center" vertical="center" textRotation="90"/>
    </xf>
    <xf numFmtId="0" fontId="2" fillId="0" borderId="33" xfId="0" applyFont="1" applyBorder="1" applyAlignment="1">
      <alignment horizontal="center"/>
    </xf>
    <xf numFmtId="0" fontId="2" fillId="0" borderId="54" xfId="0" applyFont="1" applyBorder="1" applyAlignment="1">
      <alignment horizontal="center"/>
    </xf>
    <xf numFmtId="0" fontId="2" fillId="0" borderId="39" xfId="0" applyFont="1" applyBorder="1" applyAlignment="1">
      <alignment horizontal="center"/>
    </xf>
    <xf numFmtId="0" fontId="2" fillId="0" borderId="33"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33"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0" borderId="9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xf numFmtId="0" fontId="2" fillId="0" borderId="33" xfId="0" applyFont="1" applyBorder="1" applyAlignment="1">
      <alignment horizontal="center" vertical="center" textRotation="90" wrapText="1"/>
    </xf>
    <xf numFmtId="0" fontId="2" fillId="0" borderId="54" xfId="0" applyFont="1" applyBorder="1" applyAlignment="1">
      <alignment horizontal="center" vertical="center" textRotation="90" wrapText="1"/>
    </xf>
    <xf numFmtId="0" fontId="2" fillId="0" borderId="39" xfId="0" applyFont="1" applyBorder="1" applyAlignment="1">
      <alignment horizontal="center" vertical="center" textRotation="90" wrapText="1"/>
    </xf>
    <xf numFmtId="0" fontId="2" fillId="0" borderId="90" xfId="0" applyFont="1" applyBorder="1" applyAlignment="1">
      <alignment horizontal="center"/>
    </xf>
    <xf numFmtId="0" fontId="2" fillId="0" borderId="21" xfId="0" applyFont="1" applyBorder="1" applyAlignment="1">
      <alignment horizontal="center"/>
    </xf>
    <xf numFmtId="0" fontId="2" fillId="0" borderId="2" xfId="0" applyFont="1" applyBorder="1" applyAlignment="1">
      <alignment horizontal="center"/>
    </xf>
    <xf numFmtId="0" fontId="2" fillId="2" borderId="9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8" fillId="0" borderId="1" xfId="0" applyFont="1" applyBorder="1" applyAlignment="1">
      <alignment horizontal="center" wrapText="1"/>
    </xf>
    <xf numFmtId="0" fontId="43" fillId="0" borderId="1" xfId="0" applyFont="1" applyBorder="1" applyAlignment="1">
      <alignment horizontal="center" wrapText="1"/>
    </xf>
    <xf numFmtId="0" fontId="3" fillId="0" borderId="38" xfId="0" applyFont="1" applyBorder="1" applyAlignment="1">
      <alignment horizontal="center" textRotation="90" wrapText="1"/>
    </xf>
    <xf numFmtId="0" fontId="3" fillId="0" borderId="9" xfId="0" applyFont="1" applyBorder="1" applyAlignment="1">
      <alignment horizontal="center" textRotation="90" wrapText="1"/>
    </xf>
    <xf numFmtId="0" fontId="3" fillId="0" borderId="114" xfId="0" applyFont="1" applyBorder="1" applyAlignment="1">
      <alignment horizontal="center" textRotation="90" wrapText="1"/>
    </xf>
    <xf numFmtId="0" fontId="3" fillId="0" borderId="3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81" xfId="0" applyFont="1" applyBorder="1" applyAlignment="1">
      <alignment horizontal="center" textRotation="90" wrapText="1"/>
    </xf>
    <xf numFmtId="0" fontId="3" fillId="0" borderId="50" xfId="0" applyFont="1" applyBorder="1" applyAlignment="1">
      <alignment horizontal="center" textRotation="90" wrapText="1"/>
    </xf>
    <xf numFmtId="0" fontId="3" fillId="0" borderId="115" xfId="0" applyFont="1" applyBorder="1" applyAlignment="1">
      <alignment horizontal="center" textRotation="90" wrapText="1"/>
    </xf>
    <xf numFmtId="0" fontId="3" fillId="0" borderId="1" xfId="0" applyFont="1" applyBorder="1" applyAlignment="1">
      <alignment horizontal="center" textRotation="90" wrapText="1"/>
    </xf>
    <xf numFmtId="0" fontId="3" fillId="0" borderId="7" xfId="0" applyFont="1" applyBorder="1" applyAlignment="1">
      <alignment horizontal="center" textRotation="90" wrapText="1"/>
    </xf>
    <xf numFmtId="0" fontId="11" fillId="0" borderId="112" xfId="0" applyFont="1" applyBorder="1" applyAlignment="1">
      <alignment horizontal="left" vertical="center" wrapText="1"/>
    </xf>
    <xf numFmtId="0" fontId="11" fillId="0" borderId="113" xfId="0" applyFont="1" applyBorder="1" applyAlignment="1">
      <alignment horizontal="left" vertical="center" wrapText="1"/>
    </xf>
    <xf numFmtId="0" fontId="3" fillId="0" borderId="4" xfId="0" applyFont="1" applyBorder="1" applyAlignment="1">
      <alignment horizontal="center" vertical="center" wrapText="1"/>
    </xf>
    <xf numFmtId="0" fontId="40" fillId="0" borderId="86" xfId="0" applyFont="1" applyBorder="1" applyAlignment="1">
      <alignment horizontal="left" vertical="center" wrapText="1"/>
    </xf>
    <xf numFmtId="0" fontId="40" fillId="0" borderId="27" xfId="0" applyFont="1" applyBorder="1" applyAlignment="1">
      <alignment horizontal="left" vertical="center" wrapText="1"/>
    </xf>
    <xf numFmtId="0" fontId="3" fillId="0" borderId="61" xfId="0" applyFont="1" applyBorder="1" applyAlignment="1">
      <alignment horizontal="center" vertical="center" wrapText="1"/>
    </xf>
    <xf numFmtId="0" fontId="3" fillId="0" borderId="121" xfId="0" applyFont="1" applyBorder="1" applyAlignment="1">
      <alignment horizontal="center" vertical="center" wrapText="1"/>
    </xf>
    <xf numFmtId="0" fontId="11" fillId="0" borderId="21" xfId="0" applyFont="1" applyBorder="1" applyAlignment="1">
      <alignment horizontal="left" vertical="center" wrapText="1"/>
    </xf>
    <xf numFmtId="0" fontId="11" fillId="0" borderId="100" xfId="0" applyFont="1" applyBorder="1" applyAlignment="1">
      <alignment horizontal="left" vertical="center" wrapText="1"/>
    </xf>
    <xf numFmtId="0" fontId="0" fillId="0" borderId="61" xfId="0" applyBorder="1" applyAlignment="1">
      <alignment horizontal="center" wrapText="1"/>
    </xf>
    <xf numFmtId="0" fontId="0" fillId="0" borderId="121" xfId="0" applyBorder="1" applyAlignment="1">
      <alignment horizontal="center" wrapText="1"/>
    </xf>
    <xf numFmtId="0" fontId="3" fillId="0" borderId="36" xfId="0" applyFont="1" applyBorder="1" applyAlignment="1">
      <alignment horizontal="center" vertical="center" wrapText="1"/>
    </xf>
    <xf numFmtId="0" fontId="3" fillId="0" borderId="104" xfId="0" applyFont="1" applyBorder="1" applyAlignment="1">
      <alignment horizontal="center" vertical="center" wrapText="1"/>
    </xf>
    <xf numFmtId="0" fontId="3" fillId="0" borderId="2" xfId="0" applyFont="1" applyBorder="1" applyAlignment="1">
      <alignment horizontal="center" textRotation="90" wrapText="1"/>
    </xf>
    <xf numFmtId="0" fontId="3" fillId="0" borderId="65" xfId="0" applyFont="1" applyBorder="1" applyAlignment="1">
      <alignment horizontal="center" textRotation="90" wrapText="1"/>
    </xf>
    <xf numFmtId="0" fontId="3" fillId="0" borderId="103" xfId="0" applyFont="1" applyBorder="1" applyAlignment="1">
      <alignment horizontal="center" vertical="center" wrapText="1"/>
    </xf>
    <xf numFmtId="0" fontId="34" fillId="0" borderId="105" xfId="0" applyFont="1" applyBorder="1" applyAlignment="1">
      <alignment horizontal="center" vertical="center" wrapText="1"/>
    </xf>
    <xf numFmtId="0" fontId="34" fillId="0" borderId="106" xfId="0" applyFont="1" applyBorder="1" applyAlignment="1">
      <alignment horizontal="center" vertical="center" wrapText="1"/>
    </xf>
    <xf numFmtId="0" fontId="34" fillId="0" borderId="107" xfId="0" applyFont="1" applyBorder="1" applyAlignment="1">
      <alignment horizontal="center" vertical="center" wrapText="1"/>
    </xf>
    <xf numFmtId="0" fontId="5" fillId="0" borderId="108" xfId="0" applyFont="1" applyBorder="1" applyAlignment="1">
      <alignment horizontal="center" vertical="center" textRotation="90" wrapText="1"/>
    </xf>
    <xf numFmtId="0" fontId="5" fillId="0" borderId="109" xfId="0" applyFont="1" applyBorder="1" applyAlignment="1">
      <alignment horizontal="center" vertical="center" textRotation="90" wrapText="1"/>
    </xf>
    <xf numFmtId="0" fontId="5" fillId="0" borderId="110" xfId="0" applyFont="1" applyBorder="1" applyAlignment="1">
      <alignment horizontal="center" vertical="center" textRotation="90" wrapText="1"/>
    </xf>
    <xf numFmtId="0" fontId="5" fillId="0" borderId="111" xfId="0" applyFont="1" applyBorder="1" applyAlignment="1">
      <alignment horizontal="center" vertical="center" textRotation="90" wrapText="1"/>
    </xf>
    <xf numFmtId="0" fontId="11" fillId="0" borderId="99" xfId="0" applyFont="1" applyBorder="1" applyAlignment="1">
      <alignment horizontal="left" vertical="center" wrapText="1"/>
    </xf>
    <xf numFmtId="0" fontId="3" fillId="0" borderId="6" xfId="0" applyFont="1" applyBorder="1" applyAlignment="1">
      <alignment horizontal="center" vertical="center" wrapText="1"/>
    </xf>
    <xf numFmtId="0" fontId="3" fillId="0" borderId="102" xfId="0" applyFont="1" applyBorder="1" applyAlignment="1">
      <alignment horizontal="center" vertical="center" wrapText="1"/>
    </xf>
    <xf numFmtId="0" fontId="11" fillId="0" borderId="0" xfId="0" applyFont="1" applyAlignment="1">
      <alignment horizontal="center" wrapText="1"/>
    </xf>
    <xf numFmtId="0" fontId="4" fillId="0" borderId="0" xfId="0" applyFont="1" applyAlignment="1">
      <alignment horizontal="center"/>
    </xf>
    <xf numFmtId="0" fontId="10" fillId="0" borderId="0" xfId="0" applyFont="1" applyAlignment="1">
      <alignment horizontal="right" vertical="top" wrapText="1"/>
    </xf>
    <xf numFmtId="0" fontId="0" fillId="0" borderId="0" xfId="0" applyAlignment="1">
      <alignment horizontal="right" vertical="top" wrapText="1"/>
    </xf>
    <xf numFmtId="0" fontId="11" fillId="0" borderId="120" xfId="0" applyFont="1" applyBorder="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wrapText="1"/>
    </xf>
    <xf numFmtId="0" fontId="18" fillId="0" borderId="116" xfId="0" applyFont="1" applyBorder="1" applyAlignment="1">
      <alignment horizontal="center" vertical="top" wrapText="1"/>
    </xf>
    <xf numFmtId="0" fontId="0" fillId="0" borderId="30" xfId="0" applyBorder="1" applyAlignment="1">
      <alignment horizontal="center"/>
    </xf>
    <xf numFmtId="0" fontId="4" fillId="0" borderId="21" xfId="0" applyNumberFormat="1" applyFont="1" applyFill="1" applyBorder="1" applyAlignment="1" applyProtection="1">
      <alignment horizontal="center" vertical="top"/>
    </xf>
    <xf numFmtId="0" fontId="5" fillId="0" borderId="22" xfId="0" applyNumberFormat="1" applyFont="1" applyFill="1" applyBorder="1" applyAlignment="1" applyProtection="1">
      <alignment horizontal="left" vertical="top"/>
    </xf>
    <xf numFmtId="0" fontId="0" fillId="0" borderId="22" xfId="0" applyBorder="1" applyAlignment="1">
      <alignment vertical="top"/>
    </xf>
    <xf numFmtId="0" fontId="18" fillId="0" borderId="117" xfId="0" applyFont="1" applyBorder="1" applyAlignment="1">
      <alignment horizontal="center" textRotation="90" wrapText="1"/>
    </xf>
    <xf numFmtId="0" fontId="18" fillId="0" borderId="39" xfId="0" applyFont="1" applyBorder="1" applyAlignment="1">
      <alignment horizontal="center" textRotation="90" wrapText="1"/>
    </xf>
    <xf numFmtId="0" fontId="18" fillId="0" borderId="118" xfId="0" applyFont="1" applyBorder="1" applyAlignment="1">
      <alignment horizontal="center" textRotation="90" wrapText="1"/>
    </xf>
    <xf numFmtId="0" fontId="18" fillId="0" borderId="119" xfId="0" applyFont="1" applyBorder="1" applyAlignment="1">
      <alignment horizontal="center" textRotation="90" wrapText="1"/>
    </xf>
    <xf numFmtId="0" fontId="0" fillId="0" borderId="0" xfId="0" applyAlignment="1">
      <alignment horizontal="left" vertical="center" wrapText="1"/>
    </xf>
    <xf numFmtId="0" fontId="0" fillId="0" borderId="23" xfId="0" applyBorder="1" applyAlignment="1">
      <alignment horizontal="left" vertical="center" wrapText="1"/>
    </xf>
    <xf numFmtId="0" fontId="33" fillId="0" borderId="0" xfId="0" applyFont="1" applyAlignment="1">
      <alignment horizontal="left" vertical="center" wrapText="1"/>
    </xf>
    <xf numFmtId="0" fontId="33" fillId="0" borderId="23" xfId="0" applyFont="1" applyBorder="1" applyAlignment="1">
      <alignment horizontal="left" vertical="center" wrapText="1"/>
    </xf>
    <xf numFmtId="0" fontId="45"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140803</xdr:colOff>
      <xdr:row>85</xdr:row>
      <xdr:rowOff>95249</xdr:rowOff>
    </xdr:from>
    <xdr:ext cx="5534509" cy="817563"/>
    <xdr:sp macro="" textlink="">
      <xdr:nvSpPr>
        <xdr:cNvPr id="3" name="TextBox 2">
          <a:extLst>
            <a:ext uri="{FF2B5EF4-FFF2-40B4-BE49-F238E27FC236}">
              <a16:creationId xmlns:a16="http://schemas.microsoft.com/office/drawing/2014/main" id="{90785351-68ED-9205-2B69-671BCA7AD718}"/>
            </a:ext>
          </a:extLst>
        </xdr:cNvPr>
        <xdr:cNvSpPr txBox="1"/>
      </xdr:nvSpPr>
      <xdr:spPr>
        <a:xfrm>
          <a:off x="140803" y="16057562"/>
          <a:ext cx="5534509" cy="817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ru-RU"/>
        </a:p>
      </xdr:txBody>
    </xdr:sp>
    <xdr:clientData/>
  </xdr:oneCellAnchor>
  <xdr:twoCellAnchor editAs="oneCell">
    <xdr:from>
      <xdr:col>7</xdr:col>
      <xdr:colOff>333375</xdr:colOff>
      <xdr:row>1</xdr:row>
      <xdr:rowOff>57150</xdr:rowOff>
    </xdr:from>
    <xdr:to>
      <xdr:col>15</xdr:col>
      <xdr:colOff>268381</xdr:colOff>
      <xdr:row>1</xdr:row>
      <xdr:rowOff>996511</xdr:rowOff>
    </xdr:to>
    <xdr:pic>
      <xdr:nvPicPr>
        <xdr:cNvPr id="2" name="Рисунок 1">
          <a:extLst>
            <a:ext uri="{FF2B5EF4-FFF2-40B4-BE49-F238E27FC236}">
              <a16:creationId xmlns:a16="http://schemas.microsoft.com/office/drawing/2014/main" id="{1F97D848-92BC-43D8-9693-3658ED4510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219075"/>
          <a:ext cx="2868706" cy="9393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6</xdr:row>
      <xdr:rowOff>152400</xdr:rowOff>
    </xdr:from>
    <xdr:to>
      <xdr:col>42</xdr:col>
      <xdr:colOff>38100</xdr:colOff>
      <xdr:row>13</xdr:row>
      <xdr:rowOff>28575</xdr:rowOff>
    </xdr:to>
    <xdr:sp macro="" textlink="">
      <xdr:nvSpPr>
        <xdr:cNvPr id="8730" name="Текст 2">
          <a:extLst>
            <a:ext uri="{FF2B5EF4-FFF2-40B4-BE49-F238E27FC236}">
              <a16:creationId xmlns:a16="http://schemas.microsoft.com/office/drawing/2014/main" id="{EA2CED8D-6719-0ABF-F757-BD5430CE8BDD}"/>
            </a:ext>
          </a:extLst>
        </xdr:cNvPr>
        <xdr:cNvSpPr txBox="1">
          <a:spLocks noChangeArrowheads="1"/>
        </xdr:cNvSpPr>
      </xdr:nvSpPr>
      <xdr:spPr bwMode="auto">
        <a:xfrm>
          <a:off x="438150" y="1285875"/>
          <a:ext cx="5172075" cy="2619375"/>
        </a:xfrm>
        <a:prstGeom prst="rect">
          <a:avLst/>
        </a:prstGeom>
        <a:noFill/>
        <a:ln>
          <a:noFill/>
        </a:ln>
      </xdr:spPr>
      <xdr:txBody>
        <a:bodyPr vertOverflow="clip" wrap="square" lIns="27432" tIns="22860" rIns="27432" bIns="0" anchor="t" upright="1"/>
        <a:lstStyle/>
        <a:p>
          <a:pPr algn="l" rtl="0">
            <a:lnSpc>
              <a:spcPts val="1200"/>
            </a:lnSpc>
            <a:defRPr sz="1000"/>
          </a:pPr>
          <a:r>
            <a:rPr lang="ru-RU" sz="1200" b="1" i="0" u="none" strike="noStrike" baseline="0">
              <a:solidFill>
                <a:srgbClr val="000000"/>
              </a:solidFill>
              <a:latin typeface="Times New Roman"/>
              <a:cs typeface="Times New Roman"/>
            </a:rPr>
            <a:t> УЧЕБНЫЙ ПЛАН</a:t>
          </a:r>
          <a:r>
            <a:rPr lang="ru-RU" sz="1200" b="0" i="0" u="none" strike="noStrike" baseline="0">
              <a:solidFill>
                <a:srgbClr val="000000"/>
              </a:solidFill>
              <a:latin typeface="Times New Roman"/>
              <a:cs typeface="Times New Roman"/>
            </a:rPr>
            <a:t> </a:t>
          </a:r>
        </a:p>
        <a:p>
          <a:pPr algn="l" rtl="0">
            <a:lnSpc>
              <a:spcPts val="1100"/>
            </a:lnSpc>
            <a:defRPr sz="1000"/>
          </a:pPr>
          <a:r>
            <a:rPr lang="ru-RU" sz="1200" b="1" i="0" u="none" strike="noStrike" baseline="0">
              <a:solidFill>
                <a:srgbClr val="000000"/>
              </a:solidFill>
              <a:latin typeface="Times New Roman"/>
              <a:cs typeface="Times New Roman"/>
            </a:rPr>
            <a:t>образовательного учреждения среднего профессионального образования</a:t>
          </a:r>
          <a:r>
            <a:rPr lang="ru-RU" sz="1200" b="0" i="0" u="none" strike="noStrike" baseline="0">
              <a:solidFill>
                <a:srgbClr val="000000"/>
              </a:solidFill>
              <a:latin typeface="Times New Roman"/>
              <a:cs typeface="Times New Roman"/>
            </a:rPr>
            <a:t> </a:t>
          </a:r>
          <a:r>
            <a:rPr lang="ru-RU" sz="1200" b="1"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 </a:t>
          </a:r>
        </a:p>
        <a:p>
          <a:pPr algn="l" rtl="0">
            <a:lnSpc>
              <a:spcPts val="1200"/>
            </a:lnSpc>
            <a:defRPr sz="1000"/>
          </a:pPr>
          <a:endParaRPr lang="ru-RU" sz="1200" b="1" i="0" u="none" strike="noStrike" baseline="0">
            <a:solidFill>
              <a:srgbClr val="000000"/>
            </a:solidFill>
            <a:latin typeface="Times New Roman"/>
            <a:cs typeface="Times New Roman"/>
          </a:endParaRPr>
        </a:p>
        <a:p>
          <a:pPr algn="l" rtl="0">
            <a:lnSpc>
              <a:spcPts val="1100"/>
            </a:lnSpc>
            <a:defRPr sz="1000"/>
          </a:pPr>
          <a:r>
            <a:rPr lang="ru-RU" sz="1200" b="1" i="0" u="none" strike="noStrike" baseline="0">
              <a:solidFill>
                <a:srgbClr val="000000"/>
              </a:solidFill>
              <a:latin typeface="Times New Roman"/>
              <a:cs typeface="Times New Roman"/>
            </a:rPr>
            <a:t>Государственное бюджетное образовательное учреждение </a:t>
          </a:r>
        </a:p>
        <a:p>
          <a:pPr algn="l" rtl="0">
            <a:lnSpc>
              <a:spcPts val="1200"/>
            </a:lnSpc>
            <a:defRPr sz="1000"/>
          </a:pPr>
          <a:r>
            <a:rPr lang="ru-RU" sz="1200" b="1" i="0" u="none" strike="noStrike" baseline="0">
              <a:solidFill>
                <a:srgbClr val="000000"/>
              </a:solidFill>
              <a:latin typeface="Times New Roman"/>
              <a:cs typeface="Times New Roman"/>
            </a:rPr>
            <a:t>среднего профессионального образования Новосибирской области "Новосибирский технологический техникум"</a:t>
          </a:r>
        </a:p>
        <a:p>
          <a:pPr algn="l" rtl="0">
            <a:lnSpc>
              <a:spcPts val="1100"/>
            </a:lnSpc>
            <a:defRPr sz="1000"/>
          </a:pPr>
          <a:endParaRPr lang="ru-RU" sz="1200" b="0" i="0" u="none" strike="noStrike" baseline="0">
            <a:solidFill>
              <a:srgbClr val="000000"/>
            </a:solidFill>
            <a:latin typeface="Times New Roman"/>
            <a:cs typeface="Times New Roman"/>
          </a:endParaRPr>
        </a:p>
        <a:p>
          <a:pPr algn="l" rtl="0">
            <a:lnSpc>
              <a:spcPts val="1100"/>
            </a:lnSpc>
            <a:defRPr sz="1000"/>
          </a:pPr>
          <a:r>
            <a:rPr lang="ru-RU" sz="1200" b="1" i="0" u="none" strike="noStrike" baseline="0">
              <a:solidFill>
                <a:srgbClr val="000000"/>
              </a:solidFill>
              <a:latin typeface="Times New Roman"/>
              <a:cs typeface="Times New Roman"/>
            </a:rPr>
            <a:t>     специальность 22.02.04 "Металловедение и термическая обработка металлов "</a:t>
          </a:r>
          <a:endParaRPr lang="ru-RU" sz="1200" b="0" i="0" u="none" strike="noStrike" baseline="0">
            <a:solidFill>
              <a:srgbClr val="000000"/>
            </a:solidFill>
            <a:latin typeface="Times New Roman"/>
            <a:cs typeface="Times New Roman"/>
          </a:endParaRPr>
        </a:p>
        <a:p>
          <a:pPr algn="l" rtl="0">
            <a:lnSpc>
              <a:spcPts val="1100"/>
            </a:lnSpc>
            <a:defRPr sz="1000"/>
          </a:pPr>
          <a:r>
            <a:rPr lang="ru-RU" sz="1200" b="0" i="0" u="none" strike="noStrike" baseline="0">
              <a:solidFill>
                <a:srgbClr val="000000"/>
              </a:solidFill>
              <a:latin typeface="Times New Roman"/>
              <a:cs typeface="Times New Roman"/>
            </a:rPr>
            <a:t>  специализация   (код и наименование) </a:t>
          </a:r>
        </a:p>
        <a:p>
          <a:pPr algn="l" rtl="0">
            <a:lnSpc>
              <a:spcPts val="1200"/>
            </a:lnSpc>
            <a:defRPr sz="1000"/>
          </a:pPr>
          <a:r>
            <a:rPr lang="ru-RU" sz="1200" b="1" i="0" u="none" strike="noStrike" baseline="0">
              <a:solidFill>
                <a:srgbClr val="000000"/>
              </a:solidFill>
              <a:latin typeface="Times New Roman"/>
              <a:cs typeface="Times New Roman"/>
            </a:rPr>
            <a:t>квалификация  </a:t>
          </a:r>
          <a:r>
            <a:rPr lang="ru-RU" sz="1000" b="1" i="0" u="none" strike="noStrike" baseline="0">
              <a:solidFill>
                <a:srgbClr val="000000"/>
              </a:solidFill>
              <a:latin typeface="Calibri"/>
            </a:rPr>
            <a:t>:  </a:t>
          </a:r>
          <a:r>
            <a:rPr lang="ru-RU" sz="1100" b="1" i="0" u="none" strike="noStrike" baseline="0">
              <a:solidFill>
                <a:srgbClr val="000000"/>
              </a:solidFill>
              <a:latin typeface="Times New Roman"/>
              <a:cs typeface="Times New Roman"/>
            </a:rPr>
            <a:t>техник </a:t>
          </a:r>
        </a:p>
        <a:p>
          <a:pPr algn="l" rtl="0">
            <a:lnSpc>
              <a:spcPts val="1100"/>
            </a:lnSpc>
            <a:defRPr sz="1000"/>
          </a:pPr>
          <a:r>
            <a:rPr lang="ru-RU" sz="1100" b="1" i="0" u="none" strike="noStrike" baseline="0">
              <a:solidFill>
                <a:srgbClr val="000000"/>
              </a:solidFill>
              <a:latin typeface="Times New Roman"/>
              <a:cs typeface="Times New Roman"/>
            </a:rPr>
            <a:t>             </a:t>
          </a:r>
          <a:r>
            <a:rPr lang="ru-RU" sz="1200" b="1" i="0" u="none" strike="noStrike" baseline="0">
              <a:solidFill>
                <a:srgbClr val="000000"/>
              </a:solidFill>
              <a:latin typeface="Times New Roman"/>
              <a:cs typeface="Times New Roman"/>
            </a:rPr>
            <a:t>образовательный уровень СПО </a:t>
          </a:r>
          <a:r>
            <a:rPr lang="ru-RU" sz="1200" b="0" i="0" u="none" strike="noStrike" baseline="0">
              <a:solidFill>
                <a:srgbClr val="000000"/>
              </a:solidFill>
              <a:latin typeface="Times New Roman"/>
              <a:cs typeface="Times New Roman"/>
            </a:rPr>
            <a:t> </a:t>
          </a:r>
          <a:r>
            <a:rPr lang="ru-RU" sz="1200" b="0" i="0" u="sng" strike="noStrike" baseline="0">
              <a:solidFill>
                <a:srgbClr val="000000"/>
              </a:solidFill>
              <a:latin typeface="Times New Roman"/>
              <a:cs typeface="Times New Roman"/>
            </a:rPr>
            <a:t> базовой подготовки</a:t>
          </a:r>
        </a:p>
        <a:p>
          <a:pPr algn="l" rtl="0">
            <a:lnSpc>
              <a:spcPts val="1100"/>
            </a:lnSpc>
            <a:defRPr sz="1000"/>
          </a:pPr>
          <a:endParaRPr lang="ru-RU" sz="1200" b="1" i="0" u="none" strike="noStrike" baseline="0">
            <a:solidFill>
              <a:srgbClr val="000000"/>
            </a:solidFill>
            <a:latin typeface="Times New Roman"/>
            <a:cs typeface="Times New Roman"/>
          </a:endParaRPr>
        </a:p>
        <a:p>
          <a:pPr algn="l" rtl="0">
            <a:lnSpc>
              <a:spcPts val="1800"/>
            </a:lnSpc>
            <a:defRPr sz="1000"/>
          </a:pPr>
          <a:endParaRPr lang="ru-RU" sz="2000" b="1" i="0" u="none" strike="noStrike" baseline="0">
            <a:solidFill>
              <a:srgbClr val="000000"/>
            </a:solidFill>
            <a:latin typeface="Arial Cyr"/>
            <a:cs typeface="Arial Cyr"/>
          </a:endParaRPr>
        </a:p>
        <a:p>
          <a:pPr algn="l" rtl="0">
            <a:lnSpc>
              <a:spcPts val="1800"/>
            </a:lnSpc>
            <a:defRPr sz="1000"/>
          </a:pPr>
          <a:endParaRPr lang="ru-RU" sz="2000" b="1" i="0" u="none" strike="noStrike" baseline="0">
            <a:solidFill>
              <a:srgbClr val="000000"/>
            </a:solidFill>
            <a:latin typeface="Arial Cyr"/>
            <a:cs typeface="Arial Cyr"/>
          </a:endParaRPr>
        </a:p>
      </xdr:txBody>
    </xdr:sp>
    <xdr:clientData/>
  </xdr:twoCellAnchor>
  <xdr:twoCellAnchor>
    <xdr:from>
      <xdr:col>52</xdr:col>
      <xdr:colOff>47624</xdr:colOff>
      <xdr:row>6</xdr:row>
      <xdr:rowOff>142875</xdr:rowOff>
    </xdr:from>
    <xdr:to>
      <xdr:col>62</xdr:col>
      <xdr:colOff>209550</xdr:colOff>
      <xdr:row>12</xdr:row>
      <xdr:rowOff>171451</xdr:rowOff>
    </xdr:to>
    <xdr:sp macro="" textlink="">
      <xdr:nvSpPr>
        <xdr:cNvPr id="5" name="Текст 5">
          <a:extLst>
            <a:ext uri="{FF2B5EF4-FFF2-40B4-BE49-F238E27FC236}">
              <a16:creationId xmlns:a16="http://schemas.microsoft.com/office/drawing/2014/main" id="{8EAE080E-19C0-BFEB-8CE7-5B27C0777950}"/>
            </a:ext>
          </a:extLst>
        </xdr:cNvPr>
        <xdr:cNvSpPr txBox="1">
          <a:spLocks noChangeArrowheads="1"/>
        </xdr:cNvSpPr>
      </xdr:nvSpPr>
      <xdr:spPr bwMode="auto">
        <a:xfrm flipH="1">
          <a:off x="9458324" y="1276350"/>
          <a:ext cx="2447926" cy="1457326"/>
        </a:xfrm>
        <a:prstGeom prst="rect">
          <a:avLst/>
        </a:prstGeom>
        <a:solidFill>
          <a:srgbClr val="FFFFFF"/>
        </a:solidFill>
        <a:ln w="1">
          <a:noFill/>
          <a:miter lim="800000"/>
          <a:headEnd/>
          <a:tailEnd/>
        </a:ln>
      </xdr:spPr>
      <xdr:txBody>
        <a:bodyPr vertOverflow="clip" wrap="square" lIns="27432" tIns="22860" rIns="0" bIns="0" anchor="t" upright="1"/>
        <a:lstStyle/>
        <a:p>
          <a:pPr rtl="0"/>
          <a:r>
            <a:rPr lang="ru-RU" sz="1100" b="1" i="0">
              <a:latin typeface="+mn-lt"/>
              <a:ea typeface="+mn-ea"/>
              <a:cs typeface="+mn-cs"/>
            </a:rPr>
            <a:t>форма обучения</a:t>
          </a:r>
          <a:r>
            <a:rPr lang="ru-RU" sz="1100" b="0" i="0">
              <a:latin typeface="+mn-lt"/>
              <a:ea typeface="+mn-ea"/>
              <a:cs typeface="+mn-cs"/>
            </a:rPr>
            <a:t> </a:t>
          </a:r>
          <a:r>
            <a:rPr lang="ru-RU" sz="1100" b="0" i="0" baseline="0">
              <a:latin typeface="+mn-lt"/>
              <a:ea typeface="+mn-ea"/>
              <a:cs typeface="+mn-cs"/>
            </a:rPr>
            <a:t>     </a:t>
          </a:r>
          <a:r>
            <a:rPr lang="ru-RU" sz="1100" b="0" i="0" u="sng">
              <a:latin typeface="+mn-lt"/>
              <a:ea typeface="+mn-ea"/>
              <a:cs typeface="+mn-cs"/>
            </a:rPr>
            <a:t>очная                                             </a:t>
          </a:r>
          <a:endParaRPr lang="ru-RU" sz="1100" b="0" i="0">
            <a:latin typeface="+mn-lt"/>
            <a:ea typeface="+mn-ea"/>
            <a:cs typeface="+mn-cs"/>
          </a:endParaRPr>
        </a:p>
        <a:p>
          <a:pPr rtl="0"/>
          <a:endParaRPr lang="ru-RU" sz="1100" b="1" i="0">
            <a:latin typeface="+mn-lt"/>
            <a:ea typeface="+mn-ea"/>
            <a:cs typeface="+mn-cs"/>
          </a:endParaRPr>
        </a:p>
        <a:p>
          <a:pPr rtl="0"/>
          <a:r>
            <a:rPr lang="ru-RU" sz="1100" b="1" i="0">
              <a:latin typeface="+mn-lt"/>
              <a:ea typeface="+mn-ea"/>
              <a:cs typeface="+mn-cs"/>
            </a:rPr>
            <a:t>Нормативный срок обучения</a:t>
          </a:r>
          <a:r>
            <a:rPr lang="ru-RU" sz="1100" b="0" i="0">
              <a:latin typeface="+mn-lt"/>
              <a:ea typeface="+mn-ea"/>
              <a:cs typeface="+mn-cs"/>
            </a:rPr>
            <a:t> </a:t>
          </a:r>
          <a:r>
            <a:rPr lang="ru-RU" sz="1100" b="0" i="0" u="sng">
              <a:latin typeface="+mn-lt"/>
              <a:ea typeface="+mn-ea"/>
              <a:cs typeface="+mn-cs"/>
            </a:rPr>
            <a:t>3 года 10 месяцев                        </a:t>
          </a:r>
          <a:endParaRPr lang="ru-RU"/>
        </a:p>
        <a:p>
          <a:pPr algn="l" rtl="0"/>
          <a:endParaRPr lang="ru-RU" sz="1100" b="1" i="0">
            <a:latin typeface="+mn-lt"/>
            <a:ea typeface="+mn-ea"/>
            <a:cs typeface="+mn-cs"/>
          </a:endParaRPr>
        </a:p>
        <a:p>
          <a:pPr algn="l" rtl="0"/>
          <a:r>
            <a:rPr lang="ru-RU" sz="1100" b="1" i="0">
              <a:latin typeface="+mn-lt"/>
              <a:ea typeface="+mn-ea"/>
              <a:cs typeface="+mn-cs"/>
            </a:rPr>
            <a:t>на базе</a:t>
          </a:r>
          <a:r>
            <a:rPr lang="ru-RU" sz="1100" b="0" i="0">
              <a:latin typeface="+mn-lt"/>
              <a:ea typeface="+mn-ea"/>
              <a:cs typeface="+mn-cs"/>
            </a:rPr>
            <a:t> </a:t>
          </a:r>
          <a:r>
            <a:rPr lang="ru-RU" sz="1100" b="0" i="0" baseline="0">
              <a:latin typeface="+mn-lt"/>
              <a:ea typeface="+mn-ea"/>
              <a:cs typeface="+mn-cs"/>
            </a:rPr>
            <a:t>    </a:t>
          </a:r>
          <a:r>
            <a:rPr lang="ru-RU" sz="1100" b="0" i="0" u="sng">
              <a:latin typeface="+mn-lt"/>
              <a:ea typeface="+mn-ea"/>
              <a:cs typeface="+mn-cs"/>
            </a:rPr>
            <a:t>основного   общего образования</a:t>
          </a:r>
          <a:endParaRPr lang="ru-RU" sz="1100">
            <a:latin typeface="+mn-lt"/>
            <a:ea typeface="+mn-ea"/>
            <a:cs typeface="+mn-cs"/>
          </a:endParaRPr>
        </a:p>
        <a:p>
          <a:pPr algn="ctr" rtl="1">
            <a:defRPr sz="1000"/>
          </a:pPr>
          <a:r>
            <a:rPr lang="ru-RU"/>
            <a:t> </a:t>
          </a:r>
          <a:r>
            <a:rPr lang="ru-RU" sz="1000" b="1" i="0" strike="noStrike">
              <a:solidFill>
                <a:srgbClr val="000000"/>
              </a:solidFill>
              <a:latin typeface="Arial Cyr"/>
            </a:rPr>
            <a:t>  </a:t>
          </a:r>
          <a:endParaRPr lang="ru-RU" sz="1100" b="0" i="0" u="sng" strike="noStrike">
            <a:solidFill>
              <a:srgbClr val="000000"/>
            </a:solidFill>
            <a:latin typeface="Times New Roman" pitchFamily="18" charset="0"/>
            <a:cs typeface="Times New Roman" pitchFamily="18" charset="0"/>
          </a:endParaRPr>
        </a:p>
      </xdr:txBody>
    </xdr:sp>
    <xdr:clientData/>
  </xdr:twoCellAnchor>
  <xdr:twoCellAnchor>
    <xdr:from>
      <xdr:col>2</xdr:col>
      <xdr:colOff>180974</xdr:colOff>
      <xdr:row>22</xdr:row>
      <xdr:rowOff>155575</xdr:rowOff>
    </xdr:from>
    <xdr:to>
      <xdr:col>8</xdr:col>
      <xdr:colOff>9524</xdr:colOff>
      <xdr:row>25</xdr:row>
      <xdr:rowOff>53975</xdr:rowOff>
    </xdr:to>
    <xdr:sp macro="" textlink="">
      <xdr:nvSpPr>
        <xdr:cNvPr id="6" name="Текст 6">
          <a:extLst>
            <a:ext uri="{FF2B5EF4-FFF2-40B4-BE49-F238E27FC236}">
              <a16:creationId xmlns:a16="http://schemas.microsoft.com/office/drawing/2014/main" id="{6C7C2FC6-D6DF-C6BC-D639-7399309E98C7}"/>
            </a:ext>
          </a:extLst>
        </xdr:cNvPr>
        <xdr:cNvSpPr txBox="1">
          <a:spLocks noChangeArrowheads="1"/>
        </xdr:cNvSpPr>
      </xdr:nvSpPr>
      <xdr:spPr bwMode="auto">
        <a:xfrm>
          <a:off x="542924" y="6756400"/>
          <a:ext cx="914400" cy="384175"/>
        </a:xfrm>
        <a:prstGeom prst="rect">
          <a:avLst/>
        </a:prstGeom>
        <a:solidFill>
          <a:srgbClr val="FFFFFF"/>
        </a:solidFill>
        <a:ln w="1">
          <a:noFill/>
          <a:miter lim="800000"/>
          <a:headEnd/>
          <a:tailEnd/>
        </a:ln>
      </xdr:spPr>
      <xdr:txBody>
        <a:bodyPr vertOverflow="clip" wrap="square" lIns="27432" tIns="22860" rIns="27432" bIns="0" anchor="ctr" upright="1"/>
        <a:lstStyle/>
        <a:p>
          <a:pPr algn="ctr" rtl="0">
            <a:defRPr sz="1000"/>
          </a:pPr>
          <a:r>
            <a:rPr lang="ru-RU" sz="800" b="1" i="0" strike="noStrike">
              <a:solidFill>
                <a:srgbClr val="000000"/>
              </a:solidFill>
              <a:latin typeface="Times New Roman" pitchFamily="18" charset="0"/>
              <a:cs typeface="Times New Roman" pitchFamily="18" charset="0"/>
            </a:rPr>
            <a:t>Теоретическое</a:t>
          </a:r>
        </a:p>
        <a:p>
          <a:pPr algn="ctr" rtl="0">
            <a:defRPr sz="1000"/>
          </a:pPr>
          <a:r>
            <a:rPr lang="ru-RU" sz="800" b="1" i="0" strike="noStrike">
              <a:solidFill>
                <a:srgbClr val="000000"/>
              </a:solidFill>
              <a:latin typeface="Times New Roman" pitchFamily="18" charset="0"/>
              <a:cs typeface="Times New Roman" pitchFamily="18" charset="0"/>
            </a:rPr>
            <a:t>обучение </a:t>
          </a:r>
        </a:p>
      </xdr:txBody>
    </xdr:sp>
    <xdr:clientData/>
  </xdr:twoCellAnchor>
  <xdr:twoCellAnchor>
    <xdr:from>
      <xdr:col>8</xdr:col>
      <xdr:colOff>114300</xdr:colOff>
      <xdr:row>23</xdr:row>
      <xdr:rowOff>44450</xdr:rowOff>
    </xdr:from>
    <xdr:to>
      <xdr:col>14</xdr:col>
      <xdr:colOff>47625</xdr:colOff>
      <xdr:row>25</xdr:row>
      <xdr:rowOff>101674</xdr:rowOff>
    </xdr:to>
    <xdr:sp macro="" textlink="">
      <xdr:nvSpPr>
        <xdr:cNvPr id="7" name="Текст 7">
          <a:extLst>
            <a:ext uri="{FF2B5EF4-FFF2-40B4-BE49-F238E27FC236}">
              <a16:creationId xmlns:a16="http://schemas.microsoft.com/office/drawing/2014/main" id="{93C7830E-C1BB-D1F3-68D3-2E5B3B8F5156}"/>
            </a:ext>
          </a:extLst>
        </xdr:cNvPr>
        <xdr:cNvSpPr txBox="1">
          <a:spLocks noChangeArrowheads="1"/>
        </xdr:cNvSpPr>
      </xdr:nvSpPr>
      <xdr:spPr bwMode="auto">
        <a:xfrm>
          <a:off x="1562100" y="6807200"/>
          <a:ext cx="1019175" cy="381074"/>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ru-RU" sz="800" b="1" i="0" strike="noStrike">
              <a:solidFill>
                <a:sysClr val="windowText" lastClr="000000"/>
              </a:solidFill>
              <a:latin typeface="Times New Roman" pitchFamily="18" charset="0"/>
              <a:cs typeface="Times New Roman" pitchFamily="18" charset="0"/>
            </a:rPr>
            <a:t> Учебная практика по модулю</a:t>
          </a:r>
          <a:endParaRPr lang="ru-RU" sz="800" b="1" i="0" strike="noStrike">
            <a:solidFill>
              <a:srgbClr val="000000"/>
            </a:solidFill>
            <a:latin typeface="Times New Roman" pitchFamily="18" charset="0"/>
            <a:cs typeface="Times New Roman" pitchFamily="18" charset="0"/>
          </a:endParaRPr>
        </a:p>
      </xdr:txBody>
    </xdr:sp>
    <xdr:clientData/>
  </xdr:twoCellAnchor>
  <xdr:twoCellAnchor>
    <xdr:from>
      <xdr:col>18</xdr:col>
      <xdr:colOff>123825</xdr:colOff>
      <xdr:row>23</xdr:row>
      <xdr:rowOff>47625</xdr:rowOff>
    </xdr:from>
    <xdr:to>
      <xdr:col>24</xdr:col>
      <xdr:colOff>114300</xdr:colOff>
      <xdr:row>25</xdr:row>
      <xdr:rowOff>57150</xdr:rowOff>
    </xdr:to>
    <xdr:sp macro="" textlink="">
      <xdr:nvSpPr>
        <xdr:cNvPr id="11433" name="Текст 8">
          <a:extLst>
            <a:ext uri="{FF2B5EF4-FFF2-40B4-BE49-F238E27FC236}">
              <a16:creationId xmlns:a16="http://schemas.microsoft.com/office/drawing/2014/main" id="{70A744C7-6739-6EAE-01FE-C8DAF2F667CB}"/>
            </a:ext>
          </a:extLst>
        </xdr:cNvPr>
        <xdr:cNvSpPr txBox="1">
          <a:spLocks noChangeArrowheads="1"/>
        </xdr:cNvSpPr>
      </xdr:nvSpPr>
      <xdr:spPr bwMode="auto">
        <a:xfrm>
          <a:off x="3381375" y="6010275"/>
          <a:ext cx="1076325" cy="33337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15</xdr:col>
      <xdr:colOff>133351</xdr:colOff>
      <xdr:row>23</xdr:row>
      <xdr:rowOff>53975</xdr:rowOff>
    </xdr:from>
    <xdr:to>
      <xdr:col>21</xdr:col>
      <xdr:colOff>9525</xdr:colOff>
      <xdr:row>25</xdr:row>
      <xdr:rowOff>111199</xdr:rowOff>
    </xdr:to>
    <xdr:sp macro="" textlink="">
      <xdr:nvSpPr>
        <xdr:cNvPr id="9" name="Текст 9">
          <a:extLst>
            <a:ext uri="{FF2B5EF4-FFF2-40B4-BE49-F238E27FC236}">
              <a16:creationId xmlns:a16="http://schemas.microsoft.com/office/drawing/2014/main" id="{DD36F8DC-26E6-841F-7E11-D72A4DEA9B64}"/>
            </a:ext>
          </a:extLst>
        </xdr:cNvPr>
        <xdr:cNvSpPr txBox="1">
          <a:spLocks noChangeArrowheads="1"/>
        </xdr:cNvSpPr>
      </xdr:nvSpPr>
      <xdr:spPr bwMode="auto">
        <a:xfrm>
          <a:off x="2847976" y="6816725"/>
          <a:ext cx="962024" cy="381074"/>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ru-RU" sz="800" b="1" i="0" strike="noStrike">
              <a:solidFill>
                <a:srgbClr val="000000"/>
              </a:solidFill>
              <a:latin typeface="Times New Roman" pitchFamily="18" charset="0"/>
              <a:cs typeface="Times New Roman" pitchFamily="18" charset="0"/>
            </a:rPr>
            <a:t>производственная практика по модулю</a:t>
          </a:r>
        </a:p>
        <a:p>
          <a:pPr algn="ctr" rtl="0">
            <a:defRPr sz="1000"/>
          </a:pPr>
          <a:endParaRPr lang="ru-RU" sz="800" b="0" i="0" strike="noStrike">
            <a:solidFill>
              <a:srgbClr val="000000"/>
            </a:solidFill>
            <a:latin typeface="Times New Roman" pitchFamily="18" charset="0"/>
            <a:cs typeface="Times New Roman" pitchFamily="18" charset="0"/>
          </a:endParaRPr>
        </a:p>
      </xdr:txBody>
    </xdr:sp>
    <xdr:clientData/>
  </xdr:twoCellAnchor>
  <xdr:twoCellAnchor>
    <xdr:from>
      <xdr:col>28</xdr:col>
      <xdr:colOff>133350</xdr:colOff>
      <xdr:row>23</xdr:row>
      <xdr:rowOff>111126</xdr:rowOff>
    </xdr:from>
    <xdr:to>
      <xdr:col>35</xdr:col>
      <xdr:colOff>76199</xdr:colOff>
      <xdr:row>25</xdr:row>
      <xdr:rowOff>130257</xdr:rowOff>
    </xdr:to>
    <xdr:sp macro="" textlink="">
      <xdr:nvSpPr>
        <xdr:cNvPr id="10" name="Текст 10">
          <a:extLst>
            <a:ext uri="{FF2B5EF4-FFF2-40B4-BE49-F238E27FC236}">
              <a16:creationId xmlns:a16="http://schemas.microsoft.com/office/drawing/2014/main" id="{E831B1C8-55C3-D619-08F0-1DDC0E13FE54}"/>
            </a:ext>
          </a:extLst>
        </xdr:cNvPr>
        <xdr:cNvSpPr txBox="1">
          <a:spLocks noChangeArrowheads="1"/>
        </xdr:cNvSpPr>
      </xdr:nvSpPr>
      <xdr:spPr bwMode="auto">
        <a:xfrm>
          <a:off x="5200650" y="6873876"/>
          <a:ext cx="1209674" cy="34298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ru-RU" sz="800" b="1" i="0">
              <a:solidFill>
                <a:sysClr val="windowText" lastClr="000000"/>
              </a:solidFill>
              <a:latin typeface="Times New Roman" pitchFamily="18" charset="0"/>
              <a:ea typeface="+mn-ea"/>
              <a:cs typeface="Times New Roman" pitchFamily="18" charset="0"/>
            </a:rPr>
            <a:t>преддипломн</a:t>
          </a:r>
        </a:p>
        <a:p>
          <a:pPr algn="ctr" rtl="0">
            <a:lnSpc>
              <a:spcPts val="1100"/>
            </a:lnSpc>
            <a:defRPr sz="1000"/>
          </a:pPr>
          <a:r>
            <a:rPr lang="ru-RU" sz="800" b="1" i="0">
              <a:solidFill>
                <a:sysClr val="windowText" lastClr="000000"/>
              </a:solidFill>
              <a:latin typeface="Times New Roman" pitchFamily="18" charset="0"/>
              <a:ea typeface="+mn-ea"/>
              <a:cs typeface="Times New Roman" pitchFamily="18" charset="0"/>
            </a:rPr>
            <a:t>практика</a:t>
          </a:r>
          <a:r>
            <a:rPr lang="ru-RU" sz="1000" b="1" i="0">
              <a:solidFill>
                <a:sysClr val="windowText" lastClr="000000"/>
              </a:solidFill>
              <a:latin typeface="+mn-lt"/>
              <a:ea typeface="+mn-ea"/>
              <a:cs typeface="+mn-cs"/>
            </a:rPr>
            <a:t> </a:t>
          </a:r>
          <a:endParaRPr lang="ru-RU" sz="800" b="1" i="0" strike="noStrike">
            <a:solidFill>
              <a:sysClr val="windowText" lastClr="000000"/>
            </a:solidFill>
            <a:latin typeface="Arial Cyr"/>
          </a:endParaRPr>
        </a:p>
      </xdr:txBody>
    </xdr:sp>
    <xdr:clientData/>
  </xdr:twoCellAnchor>
  <xdr:twoCellAnchor>
    <xdr:from>
      <xdr:col>36</xdr:col>
      <xdr:colOff>85724</xdr:colOff>
      <xdr:row>23</xdr:row>
      <xdr:rowOff>120651</xdr:rowOff>
    </xdr:from>
    <xdr:to>
      <xdr:col>41</xdr:col>
      <xdr:colOff>66668</xdr:colOff>
      <xdr:row>25</xdr:row>
      <xdr:rowOff>111214</xdr:rowOff>
    </xdr:to>
    <xdr:sp macro="" textlink="">
      <xdr:nvSpPr>
        <xdr:cNvPr id="11" name="Текст 11">
          <a:extLst>
            <a:ext uri="{FF2B5EF4-FFF2-40B4-BE49-F238E27FC236}">
              <a16:creationId xmlns:a16="http://schemas.microsoft.com/office/drawing/2014/main" id="{252D5A52-CCD8-2D03-7568-42D71902FC6B}"/>
            </a:ext>
          </a:extLst>
        </xdr:cNvPr>
        <xdr:cNvSpPr txBox="1">
          <a:spLocks noChangeArrowheads="1"/>
        </xdr:cNvSpPr>
      </xdr:nvSpPr>
      <xdr:spPr bwMode="auto">
        <a:xfrm rot="10800000" flipV="1">
          <a:off x="6600824" y="6883401"/>
          <a:ext cx="885819" cy="314413"/>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ru-RU" sz="800" b="1" i="0" strike="noStrike">
              <a:solidFill>
                <a:sysClr val="windowText" lastClr="000000"/>
              </a:solidFill>
              <a:latin typeface="Arial Cyr"/>
            </a:rPr>
            <a:t>Каникулы</a:t>
          </a:r>
        </a:p>
        <a:p>
          <a:pPr algn="ctr" rtl="0">
            <a:defRPr sz="1000"/>
          </a:pPr>
          <a:endParaRPr lang="ru-RU" sz="800" b="0" i="0" strike="noStrike">
            <a:solidFill>
              <a:srgbClr val="000000"/>
            </a:solidFill>
            <a:latin typeface="Times New Roman" pitchFamily="18" charset="0"/>
            <a:cs typeface="Times New Roman" pitchFamily="18" charset="0"/>
          </a:endParaRPr>
        </a:p>
      </xdr:txBody>
    </xdr:sp>
    <xdr:clientData/>
  </xdr:twoCellAnchor>
  <xdr:twoCellAnchor>
    <xdr:from>
      <xdr:col>49</xdr:col>
      <xdr:colOff>171449</xdr:colOff>
      <xdr:row>22</xdr:row>
      <xdr:rowOff>98426</xdr:rowOff>
    </xdr:from>
    <xdr:to>
      <xdr:col>55</xdr:col>
      <xdr:colOff>247649</xdr:colOff>
      <xdr:row>25</xdr:row>
      <xdr:rowOff>101661</xdr:rowOff>
    </xdr:to>
    <xdr:sp macro="" textlink="">
      <xdr:nvSpPr>
        <xdr:cNvPr id="12" name="Текст 12">
          <a:extLst>
            <a:ext uri="{FF2B5EF4-FFF2-40B4-BE49-F238E27FC236}">
              <a16:creationId xmlns:a16="http://schemas.microsoft.com/office/drawing/2014/main" id="{A877B4F1-4DB8-CD34-7E8B-5597EBD14A43}"/>
            </a:ext>
          </a:extLst>
        </xdr:cNvPr>
        <xdr:cNvSpPr txBox="1">
          <a:spLocks noChangeArrowheads="1"/>
        </xdr:cNvSpPr>
      </xdr:nvSpPr>
      <xdr:spPr bwMode="auto">
        <a:xfrm>
          <a:off x="9039224" y="6699251"/>
          <a:ext cx="1190625" cy="489010"/>
        </a:xfrm>
        <a:prstGeom prst="rect">
          <a:avLst/>
        </a:prstGeom>
        <a:solidFill>
          <a:srgbClr val="FFFFFF"/>
        </a:solidFill>
        <a:ln w="1">
          <a:noFill/>
          <a:miter lim="800000"/>
          <a:headEnd/>
          <a:tailEnd/>
        </a:ln>
      </xdr:spPr>
      <xdr:txBody>
        <a:bodyPr vertOverflow="clip" wrap="square" lIns="27432" tIns="22860" rIns="27432" bIns="0" anchor="t" upright="1"/>
        <a:lstStyle/>
        <a:p>
          <a:pPr algn="ctr" rtl="1"/>
          <a:r>
            <a:rPr lang="ru-RU" sz="900" b="1" i="0">
              <a:latin typeface="Times New Roman" pitchFamily="18" charset="0"/>
              <a:ea typeface="+mn-ea"/>
              <a:cs typeface="Times New Roman" pitchFamily="18" charset="0"/>
            </a:rPr>
            <a:t>Государственная (</a:t>
          </a:r>
          <a:r>
            <a:rPr lang="ru-RU" sz="800" b="1" i="0">
              <a:latin typeface="Times New Roman" pitchFamily="18" charset="0"/>
              <a:ea typeface="+mn-ea"/>
              <a:cs typeface="Times New Roman" pitchFamily="18" charset="0"/>
            </a:rPr>
            <a:t>итоговая</a:t>
          </a:r>
          <a:r>
            <a:rPr lang="ru-RU" sz="900" b="1" i="0">
              <a:latin typeface="Times New Roman" pitchFamily="18" charset="0"/>
              <a:ea typeface="+mn-ea"/>
              <a:cs typeface="Times New Roman" pitchFamily="18" charset="0"/>
            </a:rPr>
            <a:t>) аттестация</a:t>
          </a:r>
          <a:endParaRPr lang="ru-RU" sz="900" b="1">
            <a:latin typeface="Times New Roman" pitchFamily="18" charset="0"/>
            <a:cs typeface="Times New Roman" pitchFamily="18" charset="0"/>
          </a:endParaRPr>
        </a:p>
        <a:p>
          <a:pPr rtl="1"/>
          <a:endParaRPr lang="ru-RU" sz="1100" b="0" i="0">
            <a:latin typeface="+mn-lt"/>
            <a:ea typeface="+mn-ea"/>
            <a:cs typeface="+mn-cs"/>
          </a:endParaRPr>
        </a:p>
        <a:p>
          <a:pPr algn="ctr" rtl="0">
            <a:defRPr sz="1000"/>
          </a:pPr>
          <a:endParaRPr lang="ru-RU" sz="800" b="0" i="0" strike="noStrike">
            <a:solidFill>
              <a:srgbClr val="000000"/>
            </a:solidFill>
            <a:latin typeface="Arial Cyr"/>
          </a:endParaRPr>
        </a:p>
      </xdr:txBody>
    </xdr:sp>
    <xdr:clientData/>
  </xdr:twoCellAnchor>
  <xdr:twoCellAnchor>
    <xdr:from>
      <xdr:col>0</xdr:col>
      <xdr:colOff>66676</xdr:colOff>
      <xdr:row>21</xdr:row>
      <xdr:rowOff>88900</xdr:rowOff>
    </xdr:from>
    <xdr:to>
      <xdr:col>1</xdr:col>
      <xdr:colOff>114301</xdr:colOff>
      <xdr:row>26</xdr:row>
      <xdr:rowOff>130210</xdr:rowOff>
    </xdr:to>
    <xdr:sp macro="" textlink="">
      <xdr:nvSpPr>
        <xdr:cNvPr id="13" name="Текст 13">
          <a:extLst>
            <a:ext uri="{FF2B5EF4-FFF2-40B4-BE49-F238E27FC236}">
              <a16:creationId xmlns:a16="http://schemas.microsoft.com/office/drawing/2014/main" id="{3E06E192-8682-8FE8-C7B4-45C6C8642009}"/>
            </a:ext>
          </a:extLst>
        </xdr:cNvPr>
        <xdr:cNvSpPr txBox="1">
          <a:spLocks noChangeArrowheads="1"/>
        </xdr:cNvSpPr>
      </xdr:nvSpPr>
      <xdr:spPr bwMode="auto">
        <a:xfrm>
          <a:off x="66676" y="6518275"/>
          <a:ext cx="228600" cy="860460"/>
        </a:xfrm>
        <a:prstGeom prst="rect">
          <a:avLst/>
        </a:prstGeom>
        <a:solidFill>
          <a:srgbClr val="FFFFFF"/>
        </a:solidFill>
        <a:ln w="1">
          <a:noFill/>
          <a:miter lim="800000"/>
          <a:headEnd/>
          <a:tailEnd/>
        </a:ln>
      </xdr:spPr>
      <xdr:txBody>
        <a:bodyPr vertOverflow="clip" vert="vert270" wrap="square" lIns="27432" tIns="22860" rIns="0" bIns="0" anchor="t" upright="1"/>
        <a:lstStyle/>
        <a:p>
          <a:pPr algn="r" rtl="0">
            <a:defRPr sz="1000"/>
          </a:pPr>
          <a:r>
            <a:rPr lang="ru-RU" sz="800" b="0" i="0" strike="noStrike">
              <a:solidFill>
                <a:srgbClr val="000000"/>
              </a:solidFill>
              <a:latin typeface="Times New Roman" pitchFamily="18" charset="0"/>
              <a:cs typeface="Times New Roman" pitchFamily="18" charset="0"/>
            </a:rPr>
            <a:t>ОБОЗНАЧЕНИЯ</a:t>
          </a:r>
        </a:p>
      </xdr:txBody>
    </xdr:sp>
    <xdr:clientData/>
  </xdr:twoCellAnchor>
  <xdr:twoCellAnchor>
    <xdr:from>
      <xdr:col>22</xdr:col>
      <xdr:colOff>123826</xdr:colOff>
      <xdr:row>23</xdr:row>
      <xdr:rowOff>73025</xdr:rowOff>
    </xdr:from>
    <xdr:to>
      <xdr:col>28</xdr:col>
      <xdr:colOff>9526</xdr:colOff>
      <xdr:row>25</xdr:row>
      <xdr:rowOff>54065</xdr:rowOff>
    </xdr:to>
    <xdr:sp macro="" textlink="">
      <xdr:nvSpPr>
        <xdr:cNvPr id="14" name="Текст 14">
          <a:extLst>
            <a:ext uri="{FF2B5EF4-FFF2-40B4-BE49-F238E27FC236}">
              <a16:creationId xmlns:a16="http://schemas.microsoft.com/office/drawing/2014/main" id="{D78B1509-8EA7-323D-9E26-785E19BF6BDA}"/>
            </a:ext>
          </a:extLst>
        </xdr:cNvPr>
        <xdr:cNvSpPr txBox="1">
          <a:spLocks noChangeArrowheads="1"/>
        </xdr:cNvSpPr>
      </xdr:nvSpPr>
      <xdr:spPr bwMode="auto">
        <a:xfrm>
          <a:off x="4105276" y="6835775"/>
          <a:ext cx="971550" cy="304890"/>
        </a:xfrm>
        <a:prstGeom prst="rect">
          <a:avLst/>
        </a:prstGeom>
        <a:solidFill>
          <a:srgbClr val="FFFFFF"/>
        </a:solidFill>
        <a:ln w="1">
          <a:noFill/>
          <a:miter lim="800000"/>
          <a:headEnd/>
          <a:tailEnd/>
        </a:ln>
      </xdr:spPr>
      <xdr:txBody>
        <a:bodyPr vertOverflow="clip" wrap="square" lIns="27432" tIns="22860" rIns="27432" bIns="0" anchor="t" upright="1"/>
        <a:lstStyle/>
        <a:p>
          <a:pPr algn="l" rtl="1">
            <a:defRPr sz="1000"/>
          </a:pPr>
          <a:r>
            <a:rPr lang="ru-RU" sz="800" b="1" i="0" strike="noStrike">
              <a:solidFill>
                <a:sysClr val="windowText" lastClr="000000"/>
              </a:solidFill>
              <a:latin typeface="Times New Roman" pitchFamily="18" charset="0"/>
              <a:cs typeface="Times New Roman" pitchFamily="18" charset="0"/>
            </a:rPr>
            <a:t>промежуточная</a:t>
          </a:r>
          <a:r>
            <a:rPr lang="ru-RU" sz="800" b="1" i="0" strike="noStrike">
              <a:solidFill>
                <a:sysClr val="windowText" lastClr="000000"/>
              </a:solidFill>
              <a:latin typeface="Arial Cyr"/>
            </a:rPr>
            <a:t> </a:t>
          </a:r>
        </a:p>
        <a:p>
          <a:pPr algn="l" rtl="1">
            <a:defRPr sz="1000"/>
          </a:pPr>
          <a:r>
            <a:rPr lang="ru-RU" sz="800" b="1" i="0" strike="noStrike">
              <a:solidFill>
                <a:sysClr val="windowText" lastClr="000000"/>
              </a:solidFill>
              <a:latin typeface="Times New Roman" pitchFamily="18" charset="0"/>
              <a:cs typeface="Times New Roman" pitchFamily="18" charset="0"/>
            </a:rPr>
            <a:t>аттестация</a:t>
          </a:r>
        </a:p>
      </xdr:txBody>
    </xdr:sp>
    <xdr:clientData/>
  </xdr:twoCellAnchor>
  <xdr:twoCellAnchor>
    <xdr:from>
      <xdr:col>43</xdr:col>
      <xdr:colOff>95247</xdr:colOff>
      <xdr:row>22</xdr:row>
      <xdr:rowOff>92076</xdr:rowOff>
    </xdr:from>
    <xdr:to>
      <xdr:col>48</xdr:col>
      <xdr:colOff>152399</xdr:colOff>
      <xdr:row>25</xdr:row>
      <xdr:rowOff>133350</xdr:rowOff>
    </xdr:to>
    <xdr:sp macro="" textlink="">
      <xdr:nvSpPr>
        <xdr:cNvPr id="15" name="Текст 11">
          <a:extLst>
            <a:ext uri="{FF2B5EF4-FFF2-40B4-BE49-F238E27FC236}">
              <a16:creationId xmlns:a16="http://schemas.microsoft.com/office/drawing/2014/main" id="{C705DD36-AC84-6B82-7AA7-588EA915153D}"/>
            </a:ext>
          </a:extLst>
        </xdr:cNvPr>
        <xdr:cNvSpPr txBox="1">
          <a:spLocks noChangeArrowheads="1"/>
        </xdr:cNvSpPr>
      </xdr:nvSpPr>
      <xdr:spPr bwMode="auto">
        <a:xfrm rot="10800000" flipV="1">
          <a:off x="7877172" y="6692901"/>
          <a:ext cx="962027" cy="527049"/>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ru-RU" sz="800" b="1" i="0" strike="noStrike">
              <a:solidFill>
                <a:sysClr val="windowText" lastClr="000000"/>
              </a:solidFill>
              <a:latin typeface="Times New Roman" pitchFamily="18" charset="0"/>
              <a:cs typeface="Times New Roman" pitchFamily="18" charset="0"/>
            </a:rPr>
            <a:t>Подготовка к Государственной (итоговой) аттестации</a:t>
          </a:r>
          <a:endParaRPr lang="ru-RU" sz="800" b="0" i="0" strike="noStrike">
            <a:solidFill>
              <a:srgbClr val="000000"/>
            </a:solidFill>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20</xdr:row>
      <xdr:rowOff>180975</xdr:rowOff>
    </xdr:from>
    <xdr:to>
      <xdr:col>3</xdr:col>
      <xdr:colOff>266700</xdr:colOff>
      <xdr:row>30</xdr:row>
      <xdr:rowOff>57150</xdr:rowOff>
    </xdr:to>
    <xdr:sp macro="" textlink="">
      <xdr:nvSpPr>
        <xdr:cNvPr id="2" name="Текст 1">
          <a:extLst>
            <a:ext uri="{FF2B5EF4-FFF2-40B4-BE49-F238E27FC236}">
              <a16:creationId xmlns:a16="http://schemas.microsoft.com/office/drawing/2014/main" id="{CE4FE452-3960-B44F-6E56-A42B1B0A0A03}"/>
            </a:ext>
          </a:extLst>
        </xdr:cNvPr>
        <xdr:cNvSpPr txBox="1">
          <a:spLocks noChangeArrowheads="1"/>
        </xdr:cNvSpPr>
      </xdr:nvSpPr>
      <xdr:spPr bwMode="auto">
        <a:xfrm>
          <a:off x="47625" y="3667125"/>
          <a:ext cx="4200525" cy="1266825"/>
        </a:xfrm>
        <a:prstGeom prst="rect">
          <a:avLst/>
        </a:prstGeom>
        <a:solidFill>
          <a:srgbClr val="FFFFFF"/>
        </a:solidFill>
        <a:ln w="1">
          <a:noFill/>
          <a:miter lim="800000"/>
          <a:headEnd/>
          <a:tailEnd/>
        </a:ln>
      </xdr:spPr>
      <xdr:txBody>
        <a:bodyPr vertOverflow="clip" wrap="square" lIns="36576" tIns="27432" rIns="0" bIns="0" anchor="t" upright="1"/>
        <a:lstStyle/>
        <a:p>
          <a:pPr algn="l" rtl="0">
            <a:defRPr sz="1000"/>
          </a:pPr>
          <a:r>
            <a:rPr lang="ru-RU" sz="1200" b="1" i="0" u="none" strike="noStrike" baseline="0">
              <a:solidFill>
                <a:srgbClr val="000000"/>
              </a:solidFill>
              <a:latin typeface="Times New Roman"/>
              <a:cs typeface="Times New Roman"/>
            </a:rPr>
            <a:t>6.  Государственная итоговая аттестация</a:t>
          </a:r>
        </a:p>
        <a:p>
          <a:pPr algn="l" rtl="0">
            <a:defRPr sz="1000"/>
          </a:pPr>
          <a:r>
            <a:rPr lang="ru-RU" sz="1200" b="1" i="0" u="none" strike="noStrike" baseline="0">
              <a:solidFill>
                <a:srgbClr val="000000"/>
              </a:solidFill>
              <a:latin typeface="Arial Cyr"/>
              <a:cs typeface="Arial Cyr"/>
            </a:rPr>
            <a:t>6.1 </a:t>
          </a:r>
          <a:r>
            <a:rPr lang="ru-RU" sz="1100" b="1" i="0" u="none" strike="noStrike" baseline="0">
              <a:solidFill>
                <a:srgbClr val="000000"/>
              </a:solidFill>
              <a:latin typeface="Times New Roman"/>
              <a:cs typeface="Times New Roman"/>
            </a:rPr>
            <a:t>Программа базовой подготовки </a:t>
          </a:r>
          <a:endParaRPr lang="ru-RU" sz="1200" b="1" i="0" u="none" strike="noStrike" baseline="0">
            <a:solidFill>
              <a:srgbClr val="000000"/>
            </a:solidFill>
            <a:latin typeface="Arial Cyr"/>
            <a:cs typeface="Arial Cyr"/>
          </a:endParaRPr>
        </a:p>
        <a:p>
          <a:pPr algn="l" rtl="0">
            <a:defRPr sz="1000"/>
          </a:pPr>
          <a:r>
            <a:rPr lang="ru-RU" sz="1100" b="0" i="0" u="none" strike="noStrike" baseline="0">
              <a:solidFill>
                <a:srgbClr val="000000"/>
              </a:solidFill>
              <a:latin typeface="Times New Roman"/>
              <a:cs typeface="Times New Roman"/>
            </a:rPr>
            <a:t>6.1. 1Дипломный проект (работа) </a:t>
          </a:r>
        </a:p>
        <a:p>
          <a:pPr algn="l" rtl="0">
            <a:defRPr sz="1000"/>
          </a:pPr>
          <a:r>
            <a:rPr lang="ru-RU" sz="1100" b="0" i="0" u="none" strike="noStrike" baseline="0">
              <a:solidFill>
                <a:srgbClr val="000000"/>
              </a:solidFill>
              <a:latin typeface="Times New Roman"/>
              <a:cs typeface="Times New Roman"/>
            </a:rPr>
            <a:t>Выполнение дипломного проекта (работы) с </a:t>
          </a:r>
          <a:r>
            <a:rPr lang="ru-RU" sz="1100" b="0" i="0" u="sng" strike="noStrike" baseline="0">
              <a:solidFill>
                <a:srgbClr val="000000"/>
              </a:solidFill>
              <a:latin typeface="Times New Roman"/>
              <a:cs typeface="Times New Roman"/>
            </a:rPr>
            <a:t>18 мая </a:t>
          </a:r>
          <a:r>
            <a:rPr lang="ru-RU" sz="1100" b="0" i="0" u="none" strike="noStrike" baseline="0">
              <a:solidFill>
                <a:srgbClr val="000000"/>
              </a:solidFill>
              <a:latin typeface="Times New Roman"/>
              <a:cs typeface="Times New Roman"/>
            </a:rPr>
            <a:t>по _</a:t>
          </a:r>
          <a:r>
            <a:rPr lang="ru-RU" sz="1100" b="0" i="0" u="sng" strike="noStrike" baseline="0">
              <a:solidFill>
                <a:srgbClr val="000000"/>
              </a:solidFill>
              <a:latin typeface="Times New Roman"/>
              <a:cs typeface="Times New Roman"/>
            </a:rPr>
            <a:t>14 июня </a:t>
          </a:r>
        </a:p>
        <a:p>
          <a:pPr algn="l" rtl="0">
            <a:defRPr sz="1000"/>
          </a:pPr>
          <a:r>
            <a:rPr lang="ru-RU" sz="1100" b="0" i="0" u="none" strike="noStrike" baseline="0">
              <a:solidFill>
                <a:srgbClr val="000000"/>
              </a:solidFill>
              <a:latin typeface="Times New Roman"/>
              <a:cs typeface="Times New Roman"/>
            </a:rPr>
            <a:t>                                                                              (всего 4 нед.)</a:t>
          </a:r>
        </a:p>
        <a:p>
          <a:pPr algn="l" rtl="0">
            <a:defRPr sz="1000"/>
          </a:pPr>
          <a:r>
            <a:rPr lang="ru-RU" sz="1100" b="0" i="0" u="none" strike="noStrike" baseline="0">
              <a:solidFill>
                <a:srgbClr val="000000"/>
              </a:solidFill>
              <a:latin typeface="Times New Roman"/>
              <a:cs typeface="Times New Roman"/>
            </a:rPr>
            <a:t>Защита дипломного проекта (работы) с </a:t>
          </a:r>
          <a:r>
            <a:rPr lang="ru-RU" sz="1100" b="0" i="0" u="sng" strike="noStrike" baseline="0">
              <a:solidFill>
                <a:srgbClr val="000000"/>
              </a:solidFill>
              <a:latin typeface="Times New Roman"/>
              <a:cs typeface="Times New Roman"/>
            </a:rPr>
            <a:t> 15 июня  </a:t>
          </a:r>
          <a:r>
            <a:rPr lang="ru-RU" sz="1100" b="0" i="0" u="none" strike="noStrike" baseline="0">
              <a:solidFill>
                <a:srgbClr val="000000"/>
              </a:solidFill>
              <a:latin typeface="Times New Roman"/>
              <a:cs typeface="Times New Roman"/>
            </a:rPr>
            <a:t>по </a:t>
          </a:r>
          <a:r>
            <a:rPr lang="ru-RU" sz="1100" b="0" i="0" u="sng" strike="noStrike" baseline="0">
              <a:solidFill>
                <a:srgbClr val="000000"/>
              </a:solidFill>
              <a:latin typeface="Times New Roman"/>
              <a:cs typeface="Times New Roman"/>
            </a:rPr>
            <a:t>28 июня </a:t>
          </a:r>
        </a:p>
        <a:p>
          <a:pPr algn="l" rtl="0">
            <a:defRPr sz="1000"/>
          </a:pPr>
          <a:r>
            <a:rPr lang="ru-RU" sz="1100" b="0" i="0" u="none" strike="noStrike" baseline="0">
              <a:solidFill>
                <a:srgbClr val="000000"/>
              </a:solidFill>
              <a:latin typeface="Times New Roman"/>
              <a:cs typeface="Times New Roman"/>
            </a:rPr>
            <a:t>                                                                             (всего 2  нед.)</a:t>
          </a:r>
        </a:p>
        <a:p>
          <a:pPr algn="l" rtl="0">
            <a:defRPr sz="1000"/>
          </a:pPr>
          <a:r>
            <a:rPr lang="ru-RU" sz="1200" b="0" i="0" u="none" strike="noStrike" baseline="0">
              <a:solidFill>
                <a:srgbClr val="000000"/>
              </a:solidFill>
              <a:latin typeface="Arial Cyr"/>
              <a:cs typeface="Arial Cyr"/>
            </a:rPr>
            <a:t>-       </a:t>
          </a:r>
          <a:r>
            <a:rPr lang="ru-RU" sz="1200" b="0" i="0" u="none" strike="noStrike" baseline="0">
              <a:solidFill>
                <a:srgbClr val="000000"/>
              </a:solidFill>
              <a:latin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47626</xdr:colOff>
      <xdr:row>0</xdr:row>
      <xdr:rowOff>123821</xdr:rowOff>
    </xdr:from>
    <xdr:to>
      <xdr:col>13</xdr:col>
      <xdr:colOff>561976</xdr:colOff>
      <xdr:row>211</xdr:row>
      <xdr:rowOff>133350</xdr:rowOff>
    </xdr:to>
    <xdr:sp macro="" textlink="">
      <xdr:nvSpPr>
        <xdr:cNvPr id="3" name="Текст 2">
          <a:extLst>
            <a:ext uri="{FF2B5EF4-FFF2-40B4-BE49-F238E27FC236}">
              <a16:creationId xmlns:a16="http://schemas.microsoft.com/office/drawing/2014/main" id="{5F7DF5B8-1BC3-BFB0-CF97-C9B7319B0D10}"/>
            </a:ext>
          </a:extLst>
        </xdr:cNvPr>
        <xdr:cNvSpPr txBox="1">
          <a:spLocks noChangeArrowheads="1"/>
        </xdr:cNvSpPr>
      </xdr:nvSpPr>
      <xdr:spPr bwMode="auto">
        <a:xfrm>
          <a:off x="47626" y="123821"/>
          <a:ext cx="8439150" cy="34175704"/>
        </a:xfrm>
        <a:prstGeom prst="rect">
          <a:avLst/>
        </a:prstGeom>
        <a:solidFill>
          <a:srgbClr val="FFFFFF"/>
        </a:solidFill>
        <a:ln w="1">
          <a:noFill/>
          <a:miter lim="800000"/>
          <a:headEnd/>
          <a:tailEnd/>
        </a:ln>
      </xdr:spPr>
      <xdr:txBody>
        <a:bodyPr vertOverflow="clip" wrap="square" lIns="36576" tIns="22860" rIns="0" bIns="0" anchor="t" upright="1"/>
        <a:lstStyle/>
        <a:p>
          <a:pPr algn="l" rtl="1">
            <a:lnSpc>
              <a:spcPts val="1300"/>
            </a:lnSpc>
            <a:defRPr sz="1000"/>
          </a:pPr>
          <a:r>
            <a:rPr lang="ru-RU" sz="1000" b="0" i="0" strike="noStrike">
              <a:solidFill>
                <a:srgbClr val="000000"/>
              </a:solidFill>
              <a:latin typeface="Arial Cyr"/>
            </a:rPr>
            <a:t>                                                                                          </a:t>
          </a:r>
          <a:r>
            <a:rPr lang="ru-RU" sz="1200" b="1" i="0" strike="noStrike">
              <a:solidFill>
                <a:srgbClr val="000000"/>
              </a:solidFill>
              <a:latin typeface="Arial Cyr"/>
            </a:rPr>
            <a:t>  8. Пояснения к рабочему учебному плану.</a:t>
          </a:r>
          <a:endParaRPr lang="ru-RU" sz="1000" b="0" i="0" strike="noStrike">
            <a:solidFill>
              <a:srgbClr val="000000"/>
            </a:solidFill>
            <a:latin typeface="Arial Cyr"/>
          </a:endParaRPr>
        </a:p>
        <a:p>
          <a:pPr algn="l" rtl="1">
            <a:lnSpc>
              <a:spcPts val="1100"/>
            </a:lnSpc>
            <a:defRPr sz="1000"/>
          </a:pPr>
          <a:endParaRPr lang="ru-RU" sz="1000" b="0" i="0" strike="noStrike">
            <a:solidFill>
              <a:srgbClr val="000000"/>
            </a:solidFill>
            <a:latin typeface="Arial Cyr"/>
          </a:endParaRPr>
        </a:p>
        <a:p>
          <a:pPr>
            <a:lnSpc>
              <a:spcPts val="1200"/>
            </a:lnSpc>
          </a:pPr>
          <a:r>
            <a:rPr lang="ru-RU" sz="1100">
              <a:latin typeface="Times New Roman" pitchFamily="18" charset="0"/>
              <a:ea typeface="+mn-ea"/>
              <a:cs typeface="Times New Roman" pitchFamily="18" charset="0"/>
            </a:rPr>
            <a:t>Настоящий учебный план образовательного учреждения среднего профессионального образования </a:t>
          </a:r>
        </a:p>
        <a:p>
          <a:pPr>
            <a:lnSpc>
              <a:spcPts val="1200"/>
            </a:lnSpc>
          </a:pPr>
          <a:r>
            <a:rPr lang="ru-RU" sz="1100" u="sng">
              <a:latin typeface="Times New Roman" pitchFamily="18" charset="0"/>
              <a:ea typeface="+mn-ea"/>
              <a:cs typeface="Times New Roman" pitchFamily="18" charset="0"/>
            </a:rPr>
            <a:t>Педагогического колледжа №16 </a:t>
          </a:r>
          <a:r>
            <a:rPr lang="ru-RU" sz="1100">
              <a:latin typeface="Times New Roman" pitchFamily="18" charset="0"/>
              <a:ea typeface="+mn-ea"/>
              <a:cs typeface="Times New Roman" pitchFamily="18" charset="0"/>
            </a:rPr>
            <a:t>разработан на основе Федерального государственного образовательного стандарта по специальности среднего профессионального образования (далее – СПО), утвержденного приказом Министерства образования и науки Российской Федерации №  </a:t>
          </a:r>
          <a:r>
            <a:rPr lang="ru-RU" sz="1100" u="sng">
              <a:latin typeface="Times New Roman" pitchFamily="18" charset="0"/>
              <a:ea typeface="+mn-ea"/>
              <a:cs typeface="Times New Roman" pitchFamily="18" charset="0"/>
            </a:rPr>
            <a:t>536</a:t>
          </a:r>
          <a:r>
            <a:rPr lang="ru-RU" sz="1100">
              <a:latin typeface="Times New Roman" pitchFamily="18" charset="0"/>
              <a:ea typeface="+mn-ea"/>
              <a:cs typeface="Times New Roman" pitchFamily="18" charset="0"/>
            </a:rPr>
            <a:t> от </a:t>
          </a:r>
          <a:r>
            <a:rPr lang="ru-RU" sz="1100" u="sng">
              <a:latin typeface="Times New Roman" pitchFamily="18" charset="0"/>
              <a:ea typeface="+mn-ea"/>
              <a:cs typeface="Times New Roman" pitchFamily="18" charset="0"/>
            </a:rPr>
            <a:t>05 ноября 2009 г</a:t>
          </a:r>
          <a:r>
            <a:rPr lang="ru-RU" sz="1100">
              <a:latin typeface="Times New Roman" pitchFamily="18" charset="0"/>
              <a:ea typeface="+mn-ea"/>
              <a:cs typeface="Times New Roman" pitchFamily="18" charset="0"/>
            </a:rPr>
            <a:t>,  утв. Министерством юстиции (№ ____ от _____) </a:t>
          </a:r>
          <a:r>
            <a:rPr lang="ru-RU" sz="1100" u="sng">
              <a:latin typeface="Times New Roman" pitchFamily="18" charset="0"/>
              <a:ea typeface="+mn-ea"/>
              <a:cs typeface="Times New Roman" pitchFamily="18" charset="0"/>
            </a:rPr>
            <a:t>050710 «Специальное дошкольное образование, </a:t>
          </a:r>
          <a:r>
            <a:rPr lang="ru-RU" sz="1100" i="1">
              <a:latin typeface="Times New Roman" pitchFamily="18" charset="0"/>
              <a:ea typeface="+mn-ea"/>
              <a:cs typeface="Times New Roman" pitchFamily="18" charset="0"/>
            </a:rPr>
            <a:t>                                                                                                                                                                                                                         </a:t>
          </a:r>
          <a:r>
            <a:rPr lang="ru-RU" sz="1100" i="0">
              <a:latin typeface="Times New Roman" pitchFamily="18" charset="0"/>
              <a:ea typeface="+mn-ea"/>
              <a:cs typeface="Times New Roman" pitchFamily="18" charset="0"/>
            </a:rPr>
            <a:t>Ба</a:t>
          </a:r>
          <a:r>
            <a:rPr lang="ru-RU" sz="1100">
              <a:latin typeface="Times New Roman" pitchFamily="18" charset="0"/>
              <a:ea typeface="+mn-ea"/>
              <a:cs typeface="Times New Roman" pitchFamily="18" charset="0"/>
            </a:rPr>
            <a:t>зисного учебного плана (далее – БУП</a:t>
          </a:r>
          <a:r>
            <a:rPr lang="ru-RU" sz="1100" u="sng">
              <a:latin typeface="Times New Roman" pitchFamily="18" charset="0"/>
              <a:ea typeface="+mn-ea"/>
              <a:cs typeface="Times New Roman" pitchFamily="18" charset="0"/>
            </a:rPr>
            <a:t>)</a:t>
          </a:r>
          <a:r>
            <a:rPr lang="ru-RU" sz="1100">
              <a:latin typeface="Times New Roman" pitchFamily="18" charset="0"/>
              <a:ea typeface="+mn-ea"/>
              <a:cs typeface="Times New Roman" pitchFamily="18" charset="0"/>
            </a:rPr>
            <a:t> (разработчики - ПК№16 </a:t>
          </a:r>
          <a:r>
            <a:rPr lang="ru-RU" sz="1100" i="1">
              <a:latin typeface="Times New Roman" pitchFamily="18" charset="0"/>
              <a:ea typeface="+mn-ea"/>
              <a:cs typeface="Times New Roman" pitchFamily="18" charset="0"/>
            </a:rPr>
            <a:t> № ____ и дату ____ решения экспертного совета __________</a:t>
          </a:r>
          <a:r>
            <a:rPr lang="ru-RU" sz="1100">
              <a:latin typeface="Times New Roman" pitchFamily="18" charset="0"/>
              <a:ea typeface="+mn-ea"/>
              <a:cs typeface="Times New Roman" pitchFamily="18" charset="0"/>
            </a:rPr>
            <a:t>), примерных программ профессиональных модулей:</a:t>
          </a:r>
        </a:p>
        <a:p>
          <a:pPr lvl="0">
            <a:lnSpc>
              <a:spcPts val="1200"/>
            </a:lnSpc>
          </a:pPr>
          <a:r>
            <a:rPr lang="ru-RU" sz="1100" b="1" i="0" u="none" strike="noStrike">
              <a:latin typeface="Times New Roman" pitchFamily="18" charset="0"/>
              <a:ea typeface="+mn-ea"/>
              <a:cs typeface="Times New Roman" pitchFamily="18" charset="0"/>
            </a:rPr>
            <a:t>ПМ.01</a:t>
          </a:r>
          <a:r>
            <a:rPr lang="ru-RU">
              <a:latin typeface="Times New Roman" pitchFamily="18" charset="0"/>
              <a:cs typeface="Times New Roman" pitchFamily="18" charset="0"/>
            </a:rPr>
            <a:t> </a:t>
          </a:r>
          <a:r>
            <a:rPr lang="ru-RU" sz="1100" b="1" i="0" u="none" strike="noStrike">
              <a:latin typeface="Times New Roman" pitchFamily="18" charset="0"/>
              <a:ea typeface="+mn-ea"/>
              <a:cs typeface="Times New Roman" pitchFamily="18" charset="0"/>
            </a:rPr>
            <a:t>Организация мероприятий, направленных на укрепление здоровья и физическое развитие детей с ограниченными возможностями здоровья и с сохранным развитием</a:t>
          </a:r>
          <a:r>
            <a:rPr lang="ru-RU" sz="1100" b="0" i="0" u="none" strike="noStrike">
              <a:latin typeface="Times New Roman" pitchFamily="18" charset="0"/>
              <a:ea typeface="+mn-ea"/>
              <a:cs typeface="Times New Roman" pitchFamily="18" charset="0"/>
            </a:rPr>
            <a:t>;</a:t>
          </a:r>
          <a:endParaRPr lang="ru-RU" sz="1100">
            <a:latin typeface="Times New Roman" pitchFamily="18" charset="0"/>
            <a:ea typeface="+mn-ea"/>
            <a:cs typeface="Times New Roman" pitchFamily="18" charset="0"/>
          </a:endParaRPr>
        </a:p>
        <a:p>
          <a:pPr>
            <a:lnSpc>
              <a:spcPts val="1200"/>
            </a:lnSpc>
          </a:pPr>
          <a:r>
            <a:rPr lang="ru-RU" sz="1100" b="1" i="0" u="none" strike="noStrike">
              <a:latin typeface="Times New Roman" pitchFamily="18" charset="0"/>
              <a:ea typeface="+mn-ea"/>
              <a:cs typeface="Times New Roman" pitchFamily="18" charset="0"/>
            </a:rPr>
            <a:t>ПМ.02</a:t>
          </a:r>
          <a:r>
            <a:rPr lang="ru-RU">
              <a:latin typeface="Times New Roman" pitchFamily="18" charset="0"/>
              <a:cs typeface="Times New Roman" pitchFamily="18" charset="0"/>
            </a:rPr>
            <a:t> </a:t>
          </a:r>
          <a:r>
            <a:rPr lang="ru-RU" sz="1100" b="1" i="0" u="none" strike="noStrike">
              <a:latin typeface="Times New Roman" pitchFamily="18" charset="0"/>
              <a:ea typeface="+mn-ea"/>
              <a:cs typeface="Times New Roman" pitchFamily="18" charset="0"/>
            </a:rPr>
            <a:t>Обучение и организация различных видов деятельности и общение детей с сохранным развитием;</a:t>
          </a:r>
          <a:endParaRPr lang="ru-RU" sz="1100">
            <a:latin typeface="Times New Roman" pitchFamily="18" charset="0"/>
            <a:ea typeface="+mn-ea"/>
            <a:cs typeface="Times New Roman" pitchFamily="18" charset="0"/>
          </a:endParaRPr>
        </a:p>
        <a:p>
          <a:pPr>
            <a:lnSpc>
              <a:spcPts val="1200"/>
            </a:lnSpc>
          </a:pPr>
          <a:r>
            <a:rPr lang="ru-RU" sz="1100" b="1" i="0" u="none" strike="noStrike">
              <a:latin typeface="Times New Roman" pitchFamily="18" charset="0"/>
              <a:ea typeface="+mn-ea"/>
              <a:cs typeface="Times New Roman" pitchFamily="18" charset="0"/>
            </a:rPr>
            <a:t>ПМ.03</a:t>
          </a:r>
          <a:r>
            <a:rPr lang="ru-RU">
              <a:latin typeface="Times New Roman" pitchFamily="18" charset="0"/>
              <a:cs typeface="Times New Roman" pitchFamily="18" charset="0"/>
            </a:rPr>
            <a:t> </a:t>
          </a:r>
          <a:r>
            <a:rPr lang="ru-RU" sz="1100" b="1" i="0" u="none" strike="noStrike">
              <a:latin typeface="Times New Roman" pitchFamily="18" charset="0"/>
              <a:ea typeface="+mn-ea"/>
              <a:cs typeface="Times New Roman" pitchFamily="18" charset="0"/>
            </a:rPr>
            <a:t>Обучение и организация различных видов деятельности и общения детей с ограниченными возможностями здоровья</a:t>
          </a:r>
          <a:r>
            <a:rPr lang="ru-RU" sz="1100" b="0" i="0" u="none" strike="noStrike">
              <a:latin typeface="Times New Roman" pitchFamily="18" charset="0"/>
              <a:ea typeface="+mn-ea"/>
              <a:cs typeface="Times New Roman" pitchFamily="18" charset="0"/>
            </a:rPr>
            <a:t>;</a:t>
          </a:r>
          <a:endParaRPr lang="ru-RU">
            <a:latin typeface="Times New Roman" pitchFamily="18" charset="0"/>
            <a:cs typeface="Times New Roman" pitchFamily="18" charset="0"/>
          </a:endParaRPr>
        </a:p>
        <a:p>
          <a:pPr>
            <a:lnSpc>
              <a:spcPts val="1200"/>
            </a:lnSpc>
          </a:pPr>
          <a:r>
            <a:rPr lang="ru-RU" sz="1100" b="1" i="0" u="none" strike="noStrike">
              <a:latin typeface="Times New Roman" pitchFamily="18" charset="0"/>
              <a:ea typeface="+mn-ea"/>
              <a:cs typeface="Times New Roman" pitchFamily="18" charset="0"/>
            </a:rPr>
            <a:t>ПМ.04</a:t>
          </a:r>
          <a:r>
            <a:rPr lang="ru-RU">
              <a:latin typeface="Times New Roman" pitchFamily="18" charset="0"/>
              <a:cs typeface="Times New Roman" pitchFamily="18" charset="0"/>
            </a:rPr>
            <a:t> </a:t>
          </a:r>
          <a:r>
            <a:rPr lang="ru-RU" sz="1100" b="1" i="0" u="none" strike="noStrike">
              <a:latin typeface="Times New Roman" pitchFamily="18" charset="0"/>
              <a:ea typeface="+mn-ea"/>
              <a:cs typeface="Times New Roman" pitchFamily="18" charset="0"/>
            </a:rPr>
            <a:t>Взаимодействие с родителями (лицами, их заменяющими) и сотрудниками образовательного учреждения</a:t>
          </a:r>
          <a:r>
            <a:rPr lang="ru-RU" sz="1100" b="0" i="0" u="none" strike="noStrike">
              <a:latin typeface="Times New Roman" pitchFamily="18" charset="0"/>
              <a:ea typeface="+mn-ea"/>
              <a:cs typeface="Times New Roman" pitchFamily="18" charset="0"/>
            </a:rPr>
            <a:t>;</a:t>
          </a:r>
          <a:endParaRPr lang="ru-RU" sz="1100" i="1">
            <a:latin typeface="Times New Roman" pitchFamily="18" charset="0"/>
            <a:ea typeface="+mn-ea"/>
            <a:cs typeface="Times New Roman" pitchFamily="18" charset="0"/>
          </a:endParaRPr>
        </a:p>
        <a:p>
          <a:pPr>
            <a:lnSpc>
              <a:spcPts val="1200"/>
            </a:lnSpc>
          </a:pPr>
          <a:r>
            <a:rPr lang="ru-RU" sz="1100" b="1" i="0" u="none" strike="noStrike">
              <a:latin typeface="Times New Roman" pitchFamily="18" charset="0"/>
              <a:ea typeface="+mn-ea"/>
              <a:cs typeface="Times New Roman" pitchFamily="18" charset="0"/>
            </a:rPr>
            <a:t>ПМ.05</a:t>
          </a:r>
          <a:r>
            <a:rPr lang="ru-RU">
              <a:latin typeface="Times New Roman" pitchFamily="18" charset="0"/>
              <a:cs typeface="Times New Roman" pitchFamily="18" charset="0"/>
            </a:rPr>
            <a:t> </a:t>
          </a:r>
          <a:r>
            <a:rPr lang="ru-RU" sz="1100" b="1" i="0" u="none" strike="noStrike">
              <a:latin typeface="Times New Roman" pitchFamily="18" charset="0"/>
              <a:ea typeface="+mn-ea"/>
              <a:cs typeface="Times New Roman" pitchFamily="18" charset="0"/>
            </a:rPr>
            <a:t>Методическое обеспечение образовательного процесса</a:t>
          </a:r>
          <a:r>
            <a:rPr lang="ru-RU">
              <a:latin typeface="Times New Roman" pitchFamily="18" charset="0"/>
              <a:cs typeface="Times New Roman" pitchFamily="18" charset="0"/>
            </a:rPr>
            <a:t> ,</a:t>
          </a:r>
          <a:endParaRPr lang="ru-RU" sz="1100" i="1">
            <a:latin typeface="Times New Roman" pitchFamily="18" charset="0"/>
            <a:ea typeface="+mn-ea"/>
            <a:cs typeface="Times New Roman" pitchFamily="18" charset="0"/>
          </a:endParaRPr>
        </a:p>
        <a:p>
          <a:pPr>
            <a:lnSpc>
              <a:spcPts val="1200"/>
            </a:lnSpc>
          </a:pPr>
          <a:r>
            <a:rPr lang="ru-RU" sz="1100" i="1">
              <a:latin typeface="Times New Roman" pitchFamily="18" charset="0"/>
              <a:ea typeface="+mn-ea"/>
              <a:cs typeface="Times New Roman" pitchFamily="18" charset="0"/>
            </a:rPr>
            <a:t>устава ОУ </a:t>
          </a:r>
          <a:r>
            <a:rPr lang="ru-RU" sz="1100" i="1" baseline="0">
              <a:latin typeface="Times New Roman" pitchFamily="18" charset="0"/>
              <a:ea typeface="+mn-ea"/>
              <a:cs typeface="Times New Roman" pitchFamily="18" charset="0"/>
            </a:rPr>
            <a:t> ПК №16,</a:t>
          </a:r>
          <a:r>
            <a:rPr lang="ru-RU" sz="1100" i="1">
              <a:latin typeface="Times New Roman" pitchFamily="18" charset="0"/>
              <a:ea typeface="+mn-ea"/>
              <a:cs typeface="Times New Roman" pitchFamily="18" charset="0"/>
            </a:rPr>
            <a:t> положения об</a:t>
          </a:r>
          <a:r>
            <a:rPr lang="ru-RU" sz="1100">
              <a:latin typeface="Times New Roman" pitchFamily="18" charset="0"/>
              <a:ea typeface="+mn-ea"/>
              <a:cs typeface="Times New Roman" pitchFamily="18" charset="0"/>
            </a:rPr>
            <a:t> </a:t>
          </a:r>
          <a:r>
            <a:rPr lang="ru-RU" sz="1100" i="1">
              <a:latin typeface="Times New Roman" pitchFamily="18" charset="0"/>
              <a:ea typeface="+mn-ea"/>
              <a:cs typeface="Times New Roman" pitchFamily="18" charset="0"/>
            </a:rPr>
            <a:t>образовательном учреждении</a:t>
          </a:r>
          <a:r>
            <a:rPr lang="ru-RU" sz="1100" i="1" baseline="0">
              <a:latin typeface="Times New Roman" pitchFamily="18" charset="0"/>
              <a:ea typeface="+mn-ea"/>
              <a:cs typeface="Times New Roman" pitchFamily="18" charset="0"/>
            </a:rPr>
            <a:t> </a:t>
          </a:r>
          <a:r>
            <a:rPr lang="ru-RU" sz="1100" i="1">
              <a:latin typeface="Times New Roman" pitchFamily="18" charset="0"/>
              <a:ea typeface="+mn-ea"/>
              <a:cs typeface="Times New Roman" pitchFamily="18" charset="0"/>
            </a:rPr>
            <a:t>СПО</a:t>
          </a:r>
          <a:r>
            <a:rPr lang="ru-RU" sz="1100" i="1" baseline="0">
              <a:latin typeface="Times New Roman" pitchFamily="18" charset="0"/>
              <a:ea typeface="+mn-ea"/>
              <a:cs typeface="Times New Roman" pitchFamily="18" charset="0"/>
            </a:rPr>
            <a:t> Педагогического колледжа №16, </a:t>
          </a:r>
          <a:r>
            <a:rPr lang="ru-RU" sz="1100" i="1">
              <a:latin typeface="Times New Roman" pitchFamily="18" charset="0"/>
              <a:ea typeface="+mn-ea"/>
              <a:cs typeface="Times New Roman" pitchFamily="18" charset="0"/>
            </a:rPr>
            <a:t> положения</a:t>
          </a:r>
          <a:r>
            <a:rPr lang="ru-RU" sz="1100" i="1" baseline="0">
              <a:latin typeface="Times New Roman" pitchFamily="18" charset="0"/>
              <a:ea typeface="+mn-ea"/>
              <a:cs typeface="Times New Roman" pitchFamily="18" charset="0"/>
            </a:rPr>
            <a:t> </a:t>
          </a:r>
          <a:r>
            <a:rPr lang="ru-RU" sz="1100" i="1">
              <a:latin typeface="Times New Roman" pitchFamily="18" charset="0"/>
              <a:ea typeface="+mn-ea"/>
              <a:cs typeface="Times New Roman" pitchFamily="18" charset="0"/>
            </a:rPr>
            <a:t>об организации и проведении практики, Рекомендаций</a:t>
          </a:r>
          <a:r>
            <a:rPr lang="ru-RU" sz="1100" i="1" baseline="0">
              <a:latin typeface="Times New Roman" pitchFamily="18" charset="0"/>
              <a:ea typeface="+mn-ea"/>
              <a:cs typeface="Times New Roman" pitchFamily="18" charset="0"/>
            </a:rPr>
            <a:t> </a:t>
          </a:r>
          <a:r>
            <a:rPr lang="ru-RU" sz="1100" i="1">
              <a:latin typeface="Times New Roman" pitchFamily="18" charset="0"/>
              <a:ea typeface="+mn-ea"/>
              <a:cs typeface="Times New Roman" pitchFamily="18" charset="0"/>
            </a:rPr>
            <a:t>Минобрнауки России и др.</a:t>
          </a:r>
          <a:r>
            <a:rPr lang="ru-RU" sz="1100" b="0" i="0">
              <a:latin typeface="Times New Roman" pitchFamily="18" charset="0"/>
              <a:ea typeface="+mn-ea"/>
              <a:cs typeface="Times New Roman" pitchFamily="18" charset="0"/>
            </a:rPr>
            <a:t>предназначен для реализации  федеральных государственных требований к минимуму результата и уровню подготовки выпускников по специальности 050710</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"Специальное дошкольное образование"</a:t>
          </a:r>
          <a:r>
            <a:rPr lang="ru-RU" sz="1100" b="0" i="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с учетом</a:t>
          </a:r>
          <a:br>
            <a:rPr lang="ru-RU" sz="1100">
              <a:latin typeface="Times New Roman" pitchFamily="18" charset="0"/>
              <a:ea typeface="+mn-ea"/>
              <a:cs typeface="Times New Roman" pitchFamily="18" charset="0"/>
            </a:rPr>
          </a:br>
          <a:r>
            <a:rPr lang="ru-RU" sz="1100">
              <a:latin typeface="Times New Roman" pitchFamily="18" charset="0"/>
              <a:ea typeface="+mn-ea"/>
              <a:cs typeface="Times New Roman" pitchFamily="18" charset="0"/>
            </a:rPr>
            <a:t>запросов работодателей, особенностей развития региона, науки, культуры,</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экономики, техники, технологий и социальной сферы в рамках,</a:t>
          </a:r>
          <a:br>
            <a:rPr lang="ru-RU" sz="1100">
              <a:latin typeface="Times New Roman" pitchFamily="18" charset="0"/>
              <a:ea typeface="+mn-ea"/>
              <a:cs typeface="Times New Roman" pitchFamily="18" charset="0"/>
            </a:rPr>
          </a:br>
          <a:r>
            <a:rPr lang="ru-RU" sz="1100">
              <a:latin typeface="Times New Roman" pitchFamily="18" charset="0"/>
              <a:ea typeface="+mn-ea"/>
              <a:cs typeface="Times New Roman" pitchFamily="18" charset="0"/>
            </a:rPr>
            <a:t>установленных	настоящим	федеральным	государственнымобразовательным стандартом;</a:t>
          </a:r>
          <a:endParaRPr lang="ru-RU" sz="1100">
            <a:latin typeface="Times New Roman" pitchFamily="18" charset="0"/>
            <a:cs typeface="Times New Roman" pitchFamily="18" charset="0"/>
          </a:endParaRPr>
        </a:p>
        <a:p>
          <a:pPr>
            <a:lnSpc>
              <a:spcPts val="1200"/>
            </a:lnSpc>
          </a:pPr>
          <a:r>
            <a:rPr lang="ru-RU" sz="1100" b="0" i="0">
              <a:latin typeface="Times New Roman" pitchFamily="18" charset="0"/>
              <a:ea typeface="+mn-ea"/>
              <a:cs typeface="Times New Roman" pitchFamily="18" charset="0"/>
            </a:rPr>
            <a:t>2.</a:t>
          </a:r>
          <a:r>
            <a:rPr lang="ru-RU" sz="1100" b="0" i="0" baseline="0">
              <a:latin typeface="Times New Roman" pitchFamily="18" charset="0"/>
              <a:ea typeface="+mn-ea"/>
              <a:cs typeface="Times New Roman" pitchFamily="18" charset="0"/>
            </a:rPr>
            <a:t> На основе рабочего плана составлен график учебного процесса. ь</a:t>
          </a:r>
          <a:r>
            <a:rPr lang="ru-RU" sz="1100" b="0" i="0">
              <a:latin typeface="Times New Roman" pitchFamily="18" charset="0"/>
              <a:ea typeface="+mn-ea"/>
              <a:cs typeface="Times New Roman" pitchFamily="18" charset="0"/>
            </a:rPr>
            <a:t>График учебного процесса предусматривает </a:t>
          </a:r>
          <a:r>
            <a:rPr lang="ru-RU" sz="1100" i="0">
              <a:latin typeface="Times New Roman" pitchFamily="18" charset="0"/>
              <a:ea typeface="+mn-ea"/>
              <a:cs typeface="Times New Roman" pitchFamily="18" charset="0"/>
            </a:rPr>
            <a:t>продолжительность учебной недели – шестидневная;продолжительность занятий (45 мин.),</a:t>
          </a:r>
          <a:r>
            <a:rPr lang="ru-RU" sz="1100" i="0" baseline="0">
              <a:latin typeface="Times New Roman" pitchFamily="18" charset="0"/>
              <a:ea typeface="+mn-ea"/>
              <a:cs typeface="Times New Roman" pitchFamily="18" charset="0"/>
            </a:rPr>
            <a:t> </a:t>
          </a:r>
          <a:r>
            <a:rPr lang="ru-RU" sz="1100" i="0">
              <a:latin typeface="Times New Roman" pitchFamily="18" charset="0"/>
              <a:ea typeface="+mn-ea"/>
              <a:cs typeface="Times New Roman" pitchFamily="18" charset="0"/>
            </a:rPr>
            <a:t>м</a:t>
          </a:r>
          <a:r>
            <a:rPr lang="ru-RU" sz="1100" b="0" i="0">
              <a:latin typeface="Times New Roman" pitchFamily="18" charset="0"/>
              <a:ea typeface="+mn-ea"/>
              <a:cs typeface="Times New Roman" pitchFamily="18" charset="0"/>
            </a:rPr>
            <a:t>а</a:t>
          </a:r>
          <a:r>
            <a:rPr lang="ru-RU" sz="1100" i="0">
              <a:latin typeface="Times New Roman" pitchFamily="18" charset="0"/>
              <a:ea typeface="+mn-ea"/>
              <a:cs typeface="Times New Roman" pitchFamily="18" charset="0"/>
            </a:rPr>
            <a:t>ксимальный объем аудиторной учебной нагрузки при очной</a:t>
          </a:r>
          <a:r>
            <a:rPr lang="ru-RU" sz="1100" i="0" baseline="0">
              <a:latin typeface="Times New Roman" pitchFamily="18" charset="0"/>
              <a:ea typeface="+mn-ea"/>
              <a:cs typeface="Times New Roman" pitchFamily="18" charset="0"/>
            </a:rPr>
            <a:t> </a:t>
          </a:r>
          <a:r>
            <a:rPr lang="ru-RU" sz="1100" i="0">
              <a:latin typeface="Times New Roman" pitchFamily="18" charset="0"/>
              <a:ea typeface="+mn-ea"/>
              <a:cs typeface="Times New Roman" pitchFamily="18" charset="0"/>
            </a:rPr>
            <a:t>форме   получения   образования -</a:t>
          </a:r>
          <a:r>
            <a:rPr lang="ru-RU" sz="1100" i="0" baseline="0">
              <a:latin typeface="Times New Roman" pitchFamily="18" charset="0"/>
              <a:ea typeface="+mn-ea"/>
              <a:cs typeface="Times New Roman" pitchFamily="18" charset="0"/>
            </a:rPr>
            <a:t> 3</a:t>
          </a:r>
          <a:r>
            <a:rPr lang="ru-RU" sz="1100" i="0">
              <a:latin typeface="Times New Roman" pitchFamily="18" charset="0"/>
              <a:ea typeface="+mn-ea"/>
              <a:cs typeface="Times New Roman" pitchFamily="18" charset="0"/>
            </a:rPr>
            <a:t>6   академических   часов</a:t>
          </a:r>
          <a:r>
            <a:rPr lang="ru-RU" sz="1100" i="0" baseline="0">
              <a:latin typeface="Times New Roman" pitchFamily="18" charset="0"/>
              <a:ea typeface="+mn-ea"/>
              <a:cs typeface="Times New Roman" pitchFamily="18" charset="0"/>
            </a:rPr>
            <a:t> </a:t>
          </a:r>
          <a:r>
            <a:rPr lang="ru-RU" sz="1100" i="0">
              <a:latin typeface="Times New Roman" pitchFamily="18" charset="0"/>
              <a:ea typeface="+mn-ea"/>
              <a:cs typeface="Times New Roman" pitchFamily="18" charset="0"/>
            </a:rPr>
            <a:t>в неделю.</a:t>
          </a:r>
          <a:endParaRPr lang="ru-RU" i="0">
            <a:latin typeface="Times New Roman" pitchFamily="18" charset="0"/>
            <a:cs typeface="Times New Roman" pitchFamily="18" charset="0"/>
          </a:endParaRPr>
        </a:p>
        <a:p>
          <a:pPr algn="l" rtl="1">
            <a:lnSpc>
              <a:spcPts val="1200"/>
            </a:lnSpc>
          </a:pPr>
          <a:r>
            <a:rPr lang="ru-RU" sz="1100" b="0" i="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Максимальный     объем     учебной     нагрузки  </a:t>
          </a:r>
          <a:r>
            <a:rPr lang="ru-RU" sz="1100" b="0" i="0">
              <a:latin typeface="Times New Roman" pitchFamily="18" charset="0"/>
              <a:ea typeface="+mn-ea"/>
              <a:cs typeface="Times New Roman" pitchFamily="18" charset="0"/>
            </a:rPr>
            <a:t>студента в период теоретического обучения составляет 54 академических часа в неделю,</a:t>
          </a:r>
          <a:r>
            <a:rPr lang="ru-RU" sz="1100" b="0" i="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включая все виды аудиторной</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   внеаудиторной    (самостоятельной)   учебной   работы   по   освоению</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основной профессиональной </a:t>
          </a:r>
        </a:p>
        <a:p>
          <a:pPr algn="l" rtl="1">
            <a:lnSpc>
              <a:spcPts val="1200"/>
            </a:lnSpc>
          </a:pPr>
          <a:r>
            <a:rPr lang="ru-RU" sz="1100">
              <a:latin typeface="Times New Roman" pitchFamily="18" charset="0"/>
              <a:ea typeface="+mn-ea"/>
              <a:cs typeface="Times New Roman" pitchFamily="18" charset="0"/>
            </a:rPr>
            <a:t>образовательной программы</a:t>
          </a:r>
          <a:r>
            <a:rPr lang="ru-RU" sz="1100" b="0" i="0">
              <a:latin typeface="Times New Roman" pitchFamily="18" charset="0"/>
              <a:ea typeface="+mn-ea"/>
              <a:cs typeface="Times New Roman" pitchFamily="18" charset="0"/>
            </a:rPr>
            <a:t>.</a:t>
          </a:r>
        </a:p>
        <a:p>
          <a:pPr marL="0" marR="0" lvl="0" indent="0" algn="l" defTabSz="914400" rtl="1" eaLnBrk="1" fontAlgn="auto" latinLnBrk="0" hangingPunct="1">
            <a:lnSpc>
              <a:spcPts val="1200"/>
            </a:lnSpc>
            <a:spcBef>
              <a:spcPts val="0"/>
            </a:spcBef>
            <a:spcAft>
              <a:spcPts val="0"/>
            </a:spcAft>
            <a:buClrTx/>
            <a:buSzTx/>
            <a:buFontTx/>
            <a:buNone/>
            <a:tabLst/>
            <a:defRPr/>
          </a:pPr>
          <a:r>
            <a:rPr lang="ru-RU" sz="1100" b="0" i="0">
              <a:latin typeface="Times New Roman" pitchFamily="18" charset="0"/>
              <a:ea typeface="+mn-ea"/>
              <a:cs typeface="Times New Roman" pitchFamily="18" charset="0"/>
            </a:rPr>
            <a:t>3. </a:t>
          </a:r>
          <a:r>
            <a:rPr lang="ru-RU" sz="1100">
              <a:latin typeface="Times New Roman" pitchFamily="18" charset="0"/>
              <a:ea typeface="+mn-ea"/>
              <a:cs typeface="Times New Roman" pitchFamily="18" charset="0"/>
            </a:rPr>
            <a:t>При получении обучающимися среднего (полного) общего образования в состав учебного плана помимо основной профессиональной </a:t>
          </a:r>
        </a:p>
        <a:p>
          <a:pPr marL="0" marR="0" lvl="0" indent="0" algn="l" defTabSz="914400" rtl="1" eaLnBrk="1" fontAlgn="auto" latinLnBrk="0" hangingPunct="1">
            <a:lnSpc>
              <a:spcPct val="100000"/>
            </a:lnSpc>
            <a:spcBef>
              <a:spcPts val="0"/>
            </a:spcBef>
            <a:spcAft>
              <a:spcPts val="0"/>
            </a:spcAft>
            <a:buClrTx/>
            <a:buSzTx/>
            <a:buFontTx/>
            <a:buNone/>
            <a:tabLst/>
            <a:defRPr/>
          </a:pPr>
          <a:r>
            <a:rPr lang="ru-RU" sz="1100">
              <a:latin typeface="Times New Roman" pitchFamily="18" charset="0"/>
              <a:ea typeface="+mn-ea"/>
              <a:cs typeface="Times New Roman" pitchFamily="18" charset="0"/>
            </a:rPr>
            <a:t>образовательной программы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входит</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общеобразовательный цикл</a:t>
          </a:r>
          <a:r>
            <a:rPr lang="ru-RU" sz="1100">
              <a:latin typeface="+mn-lt"/>
              <a:ea typeface="+mn-ea"/>
              <a:cs typeface="+mn-cs"/>
            </a:rPr>
            <a:t>.</a:t>
          </a:r>
        </a:p>
        <a:p>
          <a:pPr marL="0" marR="0" lvl="0" indent="0" algn="l" defTabSz="914400" rtl="1" eaLnBrk="1" fontAlgn="auto" latinLnBrk="0" hangingPunct="1">
            <a:lnSpc>
              <a:spcPct val="100000"/>
            </a:lnSpc>
            <a:spcBef>
              <a:spcPts val="0"/>
            </a:spcBef>
            <a:spcAft>
              <a:spcPts val="0"/>
            </a:spcAft>
            <a:buClrTx/>
            <a:buSzTx/>
            <a:buFontTx/>
            <a:buNone/>
            <a:tabLst/>
            <a:defRPr/>
          </a:pPr>
          <a:r>
            <a:rPr lang="ru-RU" sz="1100">
              <a:latin typeface="Times New Roman" pitchFamily="18" charset="0"/>
              <a:ea typeface="+mn-ea"/>
              <a:cs typeface="Times New Roman" pitchFamily="18" charset="0"/>
            </a:rPr>
            <a:t>При формировании учебного плана образовательного учреждения следует распределять весь объем времени, отведенного на реализацию ОПОП, включая инвариантную и вариативную части</a:t>
          </a:r>
          <a:r>
            <a:rPr lang="ru-RU" sz="1100">
              <a:latin typeface="+mn-lt"/>
              <a:ea typeface="+mn-ea"/>
              <a:cs typeface="+mn-cs"/>
            </a:rPr>
            <a:t>.</a:t>
          </a:r>
        </a:p>
        <a:p>
          <a:pPr algn="l" rtl="1" eaLnBrk="1" fontAlgn="auto" latinLnBrk="0" hangingPunct="1">
            <a:lnSpc>
              <a:spcPts val="1200"/>
            </a:lnSpc>
          </a:pPr>
          <a:r>
            <a:rPr lang="ru-RU" sz="1100" b="0" i="0">
              <a:latin typeface="Times New Roman" pitchFamily="18" charset="0"/>
              <a:ea typeface="+mn-ea"/>
              <a:cs typeface="Times New Roman" pitchFamily="18" charset="0"/>
            </a:rPr>
            <a:t>4. График учебного процесса предусматривает  - 5 промежуточных аттестаций.</a:t>
          </a:r>
          <a:r>
            <a:rPr lang="ru-RU" sz="1100" b="0" i="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Объем времени, отведенный на промежуточную аттестацию, составляет не более 1 недели в семестр,</a:t>
          </a:r>
          <a:r>
            <a:rPr lang="ru-RU" sz="1100" baseline="0">
              <a:latin typeface="Times New Roman" pitchFamily="18" charset="0"/>
              <a:ea typeface="+mn-ea"/>
              <a:cs typeface="Times New Roman" pitchFamily="18" charset="0"/>
            </a:rPr>
            <a:t> кроме промежуточной аттестации  1-го курса при получении среднего (полного) общего образования. </a:t>
          </a:r>
          <a:r>
            <a:rPr lang="ru-RU" sz="1100">
              <a:latin typeface="Times New Roman" pitchFamily="18" charset="0"/>
              <a:ea typeface="+mn-ea"/>
              <a:cs typeface="Times New Roman" pitchFamily="18" charset="0"/>
            </a:rPr>
            <a:t>Конкретные формы и процедуры текущего контроля знаний,</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промежуточной аттестации по каждой дисциплине и профессиональному</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модулю разрабатываются образовательным учреждением самостоятельно</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 доводятся до сведения обучающихся в течение первых двух месяцевот начала обучения.</a:t>
          </a:r>
          <a:r>
            <a:rPr lang="ru-RU" sz="110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Зачеты  (в</a:t>
          </a:r>
          <a:r>
            <a:rPr lang="ru-RU" sz="1100" b="0" i="0" baseline="0">
              <a:latin typeface="Times New Roman" pitchFamily="18" charset="0"/>
              <a:ea typeface="+mn-ea"/>
              <a:cs typeface="Times New Roman" pitchFamily="18" charset="0"/>
            </a:rPr>
            <a:t> т</a:t>
          </a:r>
          <a:r>
            <a:rPr lang="ru-RU" sz="1100" b="0" i="0">
              <a:latin typeface="Times New Roman" pitchFamily="18" charset="0"/>
              <a:ea typeface="+mn-ea"/>
              <a:cs typeface="Times New Roman" pitchFamily="18" charset="0"/>
            </a:rPr>
            <a:t>ом числе дифференцированные зачеты) являются одной из форм текущего контроля</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знаний и проводятся за счет времени, отведенного на изучение междисциплинарного</a:t>
          </a:r>
          <a:r>
            <a:rPr lang="ru-RU" sz="1100" b="0" i="0" baseline="0">
              <a:latin typeface="Times New Roman" pitchFamily="18" charset="0"/>
              <a:ea typeface="+mn-ea"/>
              <a:cs typeface="Times New Roman" pitchFamily="18" charset="0"/>
            </a:rPr>
            <a:t> курса, дисциплины.</a:t>
          </a:r>
          <a:endParaRPr lang="ru-RU" sz="1100">
            <a:latin typeface="Times New Roman" pitchFamily="18" charset="0"/>
            <a:ea typeface="+mn-ea"/>
            <a:cs typeface="Times New Roman" pitchFamily="18" charset="0"/>
          </a:endParaRPr>
        </a:p>
        <a:p>
          <a:pPr>
            <a:lnSpc>
              <a:spcPts val="1200"/>
            </a:lnSpc>
          </a:pPr>
          <a:r>
            <a:rPr lang="ru-RU" sz="1100" b="0" i="0">
              <a:latin typeface="Times New Roman" pitchFamily="18" charset="0"/>
              <a:ea typeface="+mn-ea"/>
              <a:cs typeface="Times New Roman" pitchFamily="18" charset="0"/>
            </a:rPr>
            <a:t>Экзамены проводятся после освоения</a:t>
          </a:r>
          <a:r>
            <a:rPr lang="ru-RU" sz="1100" b="0" i="0" baseline="0">
              <a:latin typeface="Times New Roman" pitchFamily="18" charset="0"/>
              <a:ea typeface="+mn-ea"/>
              <a:cs typeface="Times New Roman" pitchFamily="18" charset="0"/>
            </a:rPr>
            <a:t> междисциплинарных курсов, квалификационные экзамены - после освоения профессиональных модулей.</a:t>
          </a:r>
          <a:r>
            <a:rPr lang="ru-RU" sz="1100" b="0" i="0">
              <a:latin typeface="Times New Roman" pitchFamily="18" charset="0"/>
              <a:ea typeface="+mn-ea"/>
              <a:cs typeface="Times New Roman" pitchFamily="18" charset="0"/>
            </a:rPr>
            <a:t>Форма проведения экзаменов определяется предметной (цикловой) комиссией образовательного учреждения.</a:t>
          </a:r>
          <a:endParaRPr lang="ru-RU">
            <a:latin typeface="Times New Roman" pitchFamily="18" charset="0"/>
            <a:cs typeface="Times New Roman" pitchFamily="18" charset="0"/>
          </a:endParaRPr>
        </a:p>
        <a:p>
          <a:pPr marL="0" marR="0" lvl="0" indent="0" algn="l" defTabSz="914400" rtl="1" eaLnBrk="1" fontAlgn="auto" latinLnBrk="0" hangingPunct="1">
            <a:lnSpc>
              <a:spcPts val="1200"/>
            </a:lnSpc>
            <a:spcBef>
              <a:spcPts val="0"/>
            </a:spcBef>
            <a:spcAft>
              <a:spcPts val="0"/>
            </a:spcAft>
            <a:buClrTx/>
            <a:buSzTx/>
            <a:buFontTx/>
            <a:buNone/>
            <a:tabLst/>
            <a:defRPr/>
          </a:pPr>
          <a:r>
            <a:rPr lang="ru-RU" sz="1100">
              <a:latin typeface="Times New Roman" pitchFamily="18" charset="0"/>
              <a:ea typeface="+mn-ea"/>
              <a:cs typeface="Times New Roman" pitchFamily="18" charset="0"/>
            </a:rPr>
            <a:t>Промежуточную аттестацию в форме экзамена учебное</a:t>
          </a:r>
          <a:r>
            <a:rPr lang="ru-RU" sz="1100" baseline="0">
              <a:latin typeface="Times New Roman" pitchFamily="18" charset="0"/>
              <a:ea typeface="+mn-ea"/>
              <a:cs typeface="Times New Roman" pitchFamily="18" charset="0"/>
            </a:rPr>
            <a:t> заведение </a:t>
          </a:r>
          <a:r>
            <a:rPr lang="ru-RU" sz="1100">
              <a:latin typeface="Times New Roman" pitchFamily="18" charset="0"/>
              <a:ea typeface="+mn-ea"/>
              <a:cs typeface="Times New Roman" pitchFamily="18" charset="0"/>
            </a:rPr>
            <a:t>проводит</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день, освобожденный от других форм учебной нагрузки. Промежуточная</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аттестацию в форме зачета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проводится</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за счет часов, отведенных на освоение соответствующего модуля или дисциплины. Количество экзаменов в каждом учебном году в процессе промежуточной аттестации студентов по очной, очно-заочной (вечерней) и заочной формам получения образования не</a:t>
          </a:r>
          <a:r>
            <a:rPr lang="ru-RU" sz="1100" baseline="0">
              <a:latin typeface="Times New Roman" pitchFamily="18" charset="0"/>
              <a:ea typeface="+mn-ea"/>
              <a:cs typeface="Times New Roman" pitchFamily="18" charset="0"/>
            </a:rPr>
            <a:t> п</a:t>
          </a:r>
          <a:r>
            <a:rPr lang="ru-RU" sz="1100">
              <a:latin typeface="Times New Roman" pitchFamily="18" charset="0"/>
              <a:ea typeface="+mn-ea"/>
              <a:cs typeface="Times New Roman" pitchFamily="18" charset="0"/>
            </a:rPr>
            <a:t>ревышает</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8, а количество зачетов в том числе дифференцированных зачетов)– 10.</a:t>
          </a:r>
        </a:p>
        <a:p>
          <a:pPr marL="0" marR="0" lvl="0" indent="0" algn="l" defTabSz="914400" rtl="1" eaLnBrk="1" fontAlgn="auto" latinLnBrk="0" hangingPunct="1">
            <a:lnSpc>
              <a:spcPts val="1200"/>
            </a:lnSpc>
            <a:spcBef>
              <a:spcPts val="0"/>
            </a:spcBef>
            <a:spcAft>
              <a:spcPts val="0"/>
            </a:spcAft>
            <a:buClrTx/>
            <a:buSzTx/>
            <a:buFontTx/>
            <a:buNone/>
            <a:tabLst/>
            <a:defRPr/>
          </a:pPr>
          <a:r>
            <a:rPr lang="ru-RU" sz="1100">
              <a:latin typeface="Times New Roman" pitchFamily="18" charset="0"/>
              <a:ea typeface="+mn-ea"/>
              <a:cs typeface="Times New Roman" pitchFamily="18" charset="0"/>
            </a:rPr>
            <a:t>   Общий объем каникулярного времени в учебном году составляет</a:t>
          </a:r>
          <a:r>
            <a:rPr lang="ru-RU" sz="1100" baseline="0">
              <a:latin typeface="Times New Roman" pitchFamily="18" charset="0"/>
              <a:ea typeface="+mn-ea"/>
              <a:cs typeface="Times New Roman" pitchFamily="18" charset="0"/>
            </a:rPr>
            <a:t> 10</a:t>
          </a:r>
          <a:r>
            <a:rPr lang="ru-RU" sz="1100">
              <a:latin typeface="Times New Roman" pitchFamily="18" charset="0"/>
              <a:ea typeface="+mn-ea"/>
              <a:cs typeface="Times New Roman" pitchFamily="18" charset="0"/>
            </a:rPr>
            <a:t>-11  недель, в том числе не менее двух недель в зимний</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период.</a:t>
          </a:r>
          <a:r>
            <a:rPr lang="ru-RU" sz="1100" baseline="0">
              <a:latin typeface="Times New Roman" pitchFamily="18" charset="0"/>
              <a:ea typeface="+mn-ea"/>
              <a:cs typeface="Times New Roman" pitchFamily="18" charset="0"/>
            </a:rPr>
            <a:t> </a:t>
          </a:r>
        </a:p>
        <a:p>
          <a:pPr marL="0" marR="0" lvl="0" indent="0" algn="l" defTabSz="914400" rtl="1" eaLnBrk="1" fontAlgn="auto" latinLnBrk="0" hangingPunct="1">
            <a:lnSpc>
              <a:spcPts val="1200"/>
            </a:lnSpc>
            <a:spcBef>
              <a:spcPts val="0"/>
            </a:spcBef>
            <a:spcAft>
              <a:spcPts val="0"/>
            </a:spcAft>
            <a:buClrTx/>
            <a:buSzTx/>
            <a:buFontTx/>
            <a:buNone/>
            <a:tabLst/>
            <a:defRPr/>
          </a:pPr>
          <a:r>
            <a:rPr lang="ru-RU" sz="1100">
              <a:latin typeface="Times New Roman" pitchFamily="18" charset="0"/>
              <a:ea typeface="+mn-ea"/>
              <a:cs typeface="Times New Roman" pitchFamily="18" charset="0"/>
            </a:rPr>
            <a:t>5.  Дисциплина       «Физическая       культура»       предусматривает еженедельно   2   часа   обязательных   аудиторных   занятий   и   2   часа</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самостоят ельной     учебной     нагрузки     (за     счет     различных     форм</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внеаудиторных занятий в спортивных клубах, секциях.</a:t>
          </a:r>
          <a:r>
            <a:rPr lang="ru-RU" sz="1100" baseline="0">
              <a:latin typeface="Times New Roman" pitchFamily="18" charset="0"/>
              <a:ea typeface="+mn-ea"/>
              <a:cs typeface="Times New Roman" pitchFamily="18" charset="0"/>
            </a:rPr>
            <a:t> </a:t>
          </a:r>
        </a:p>
        <a:p>
          <a:pPr>
            <a:lnSpc>
              <a:spcPts val="1200"/>
            </a:lnSpc>
          </a:pPr>
          <a:r>
            <a:rPr lang="ru-RU" sz="1100" b="0" i="0">
              <a:latin typeface="Times New Roman" pitchFamily="18" charset="0"/>
              <a:ea typeface="+mn-ea"/>
              <a:cs typeface="Times New Roman" pitchFamily="18" charset="0"/>
            </a:rPr>
            <a:t>6. </a:t>
          </a:r>
          <a:r>
            <a:rPr lang="ru-RU" sz="1100">
              <a:latin typeface="Times New Roman" pitchFamily="18" charset="0"/>
              <a:ea typeface="+mn-ea"/>
              <a:cs typeface="Times New Roman" pitchFamily="18" charset="0"/>
            </a:rPr>
            <a:t>Для подгрупп девушек 48 часов (70% учебного времени), отведенного на изучение основ военной службы, в рамках дисциплины «Безопасность жизнедеятельности» используется на освоение основ медицинских знаний.</a:t>
          </a:r>
          <a:endParaRPr lang="ru-RU">
            <a:latin typeface="Times New Roman" pitchFamily="18" charset="0"/>
            <a:cs typeface="Times New Roman" pitchFamily="18" charset="0"/>
          </a:endParaRPr>
        </a:p>
        <a:p>
          <a:pPr>
            <a:lnSpc>
              <a:spcPts val="1200"/>
            </a:lnSpc>
          </a:pPr>
          <a:r>
            <a:rPr lang="ru-RU" sz="1100">
              <a:latin typeface="Times New Roman" pitchFamily="18" charset="0"/>
              <a:ea typeface="+mn-ea"/>
              <a:cs typeface="Times New Roman" pitchFamily="18" charset="0"/>
            </a:rPr>
            <a:t>7. Занятия по дисциплине «Иностранный язык» проводятся в подгруппах, если наполняемость каждой составляет не менее 13 человек.</a:t>
          </a:r>
          <a:endParaRPr lang="ru-RU">
            <a:latin typeface="Times New Roman" pitchFamily="18" charset="0"/>
            <a:cs typeface="Times New Roman" pitchFamily="18" charset="0"/>
          </a:endParaRPr>
        </a:p>
        <a:p>
          <a:pPr marL="0" marR="0" lvl="0" indent="0" algn="l" defTabSz="914400" rtl="1" eaLnBrk="1" fontAlgn="auto" latinLnBrk="0" hangingPunct="1">
            <a:lnSpc>
              <a:spcPts val="1200"/>
            </a:lnSpc>
            <a:spcBef>
              <a:spcPts val="0"/>
            </a:spcBef>
            <a:spcAft>
              <a:spcPts val="0"/>
            </a:spcAft>
            <a:buClrTx/>
            <a:buSzTx/>
            <a:buFontTx/>
            <a:buNone/>
            <a:tabLst/>
            <a:defRPr/>
          </a:pPr>
          <a:r>
            <a:rPr lang="ru-RU" sz="1100" b="0" i="0">
              <a:latin typeface="Times New Roman" pitchFamily="18" charset="0"/>
              <a:ea typeface="+mn-ea"/>
              <a:cs typeface="Times New Roman" pitchFamily="18" charset="0"/>
            </a:rPr>
            <a:t>8. Лабораторные работы и практические занятия проводятся с делением на две- три подгруппы с наполняемостью не менее </a:t>
          </a:r>
          <a:r>
            <a:rPr lang="ru-RU" sz="1100" b="0" i="0">
              <a:solidFill>
                <a:srgbClr val="FF0000"/>
              </a:solidFill>
              <a:latin typeface="Times New Roman" pitchFamily="18" charset="0"/>
              <a:ea typeface="+mn-ea"/>
              <a:cs typeface="Times New Roman" pitchFamily="18" charset="0"/>
            </a:rPr>
            <a:t>8 ч</a:t>
          </a:r>
          <a:r>
            <a:rPr lang="ru-RU" sz="1100" b="0" i="0">
              <a:latin typeface="Times New Roman" pitchFamily="18" charset="0"/>
              <a:ea typeface="+mn-ea"/>
              <a:cs typeface="Times New Roman" pitchFamily="18" charset="0"/>
            </a:rPr>
            <a:t>еловек в</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подгруппе. </a:t>
          </a:r>
          <a:endParaRPr lang="ru-RU" sz="1100">
            <a:latin typeface="Times New Roman" pitchFamily="18" charset="0"/>
            <a:cs typeface="Times New Roman" pitchFamily="18" charset="0"/>
          </a:endParaRPr>
        </a:p>
        <a:p>
          <a:pPr marL="0" marR="0" lvl="0" indent="0" algn="l" defTabSz="914400" rtl="1" eaLnBrk="1" fontAlgn="auto" latinLnBrk="0" hangingPunct="1">
            <a:lnSpc>
              <a:spcPts val="1200"/>
            </a:lnSpc>
            <a:spcBef>
              <a:spcPts val="0"/>
            </a:spcBef>
            <a:spcAft>
              <a:spcPts val="0"/>
            </a:spcAft>
            <a:buClrTx/>
            <a:buSzTx/>
            <a:buFontTx/>
            <a:buNone/>
            <a:tabLst/>
            <a:defRPr/>
          </a:pPr>
          <a:r>
            <a:rPr lang="ru-RU" sz="1100" b="0" i="0">
              <a:latin typeface="Times New Roman" pitchFamily="18" charset="0"/>
              <a:ea typeface="+mn-ea"/>
              <a:cs typeface="Times New Roman" pitchFamily="18" charset="0"/>
            </a:rPr>
            <a:t>9.</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Консультации   для   обучающихся   очной   формы   получения</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образования предусматрены</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в объеме</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100 часов на учебную группу на каждый учебный год,  в том числе</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период реализации среднего (полного) общего образования для лиц,</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обучающихся на базе основного общего образования. Используются следующие формы проведения</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консультаций     (групповые,     индивидуальные,     письменные,     </a:t>
          </a:r>
        </a:p>
        <a:p>
          <a:pPr marL="0" marR="0" lvl="0" indent="0" algn="l" defTabSz="914400" rtl="1" eaLnBrk="1" fontAlgn="auto" latinLnBrk="0" hangingPunct="1">
            <a:lnSpc>
              <a:spcPct val="100000"/>
            </a:lnSpc>
            <a:spcBef>
              <a:spcPts val="0"/>
            </a:spcBef>
            <a:spcAft>
              <a:spcPts val="0"/>
            </a:spcAft>
            <a:buClrTx/>
            <a:buSzTx/>
            <a:buFontTx/>
            <a:buNone/>
            <a:tabLst/>
            <a:defRPr/>
          </a:pPr>
          <a:r>
            <a:rPr lang="ru-RU" sz="1100">
              <a:latin typeface="Times New Roman" pitchFamily="18" charset="0"/>
              <a:ea typeface="+mn-ea"/>
              <a:cs typeface="Times New Roman" pitchFamily="18" charset="0"/>
            </a:rPr>
            <a:t>устные)</a:t>
          </a:r>
          <a:br>
            <a:rPr lang="ru-RU" sz="1100">
              <a:latin typeface="Times New Roman" pitchFamily="18" charset="0"/>
              <a:ea typeface="+mn-ea"/>
              <a:cs typeface="Times New Roman" pitchFamily="18" charset="0"/>
            </a:rPr>
          </a:br>
          <a:r>
            <a:rPr lang="ru-RU" sz="1100" b="0" i="0">
              <a:latin typeface="+mn-lt"/>
              <a:ea typeface="+mn-ea"/>
              <a:cs typeface="+mn-cs"/>
            </a:rPr>
            <a:t>10.</a:t>
          </a:r>
          <a:r>
            <a:rPr lang="ru-RU" sz="1100" b="0" i="0" baseline="0">
              <a:latin typeface="+mn-lt"/>
              <a:ea typeface="+mn-ea"/>
              <a:cs typeface="+mn-cs"/>
            </a:rPr>
            <a:t> </a:t>
          </a:r>
          <a:r>
            <a:rPr lang="ru-RU" sz="1100" b="0" i="0">
              <a:latin typeface="Times New Roman" pitchFamily="18" charset="0"/>
              <a:ea typeface="+mn-ea"/>
              <a:cs typeface="Times New Roman" pitchFamily="18" charset="0"/>
            </a:rPr>
            <a:t>Для руководства курсовыми работами отводится по 6 часов на одного студента сверх сетки часов. Студенты по выбору определяют темы курсовой</a:t>
          </a:r>
          <a:r>
            <a:rPr lang="ru-RU" sz="1100" b="0" i="0">
              <a:latin typeface="+mn-lt"/>
              <a:ea typeface="+mn-ea"/>
              <a:cs typeface="+mn-cs"/>
            </a:rPr>
            <a:t> </a:t>
          </a:r>
          <a:r>
            <a:rPr lang="ru-RU" sz="1100" b="0" i="0">
              <a:latin typeface="Times New Roman" pitchFamily="18" charset="0"/>
              <a:ea typeface="+mn-ea"/>
              <a:cs typeface="Times New Roman" pitchFamily="18" charset="0"/>
            </a:rPr>
            <a:t> работы по</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общепрофессиональным дисциплинам</a:t>
          </a:r>
          <a:r>
            <a:rPr lang="ru-RU" sz="1100" b="0" i="0" baseline="0">
              <a:latin typeface="Times New Roman" pitchFamily="18" charset="0"/>
              <a:ea typeface="+mn-ea"/>
              <a:cs typeface="Times New Roman" pitchFamily="18" charset="0"/>
            </a:rPr>
            <a:t> и </a:t>
          </a:r>
          <a:r>
            <a:rPr lang="ru-RU" sz="1100" b="0" i="0">
              <a:latin typeface="Times New Roman" pitchFamily="18" charset="0"/>
              <a:ea typeface="+mn-ea"/>
              <a:cs typeface="Times New Roman" pitchFamily="18" charset="0"/>
            </a:rPr>
            <a:t>по междисциплинарным курсам</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ОПОП.</a:t>
          </a:r>
        </a:p>
        <a:p>
          <a:pPr lvl="0" algn="l"/>
          <a:r>
            <a:rPr lang="ru-RU" sz="1100" b="0" i="0" baseline="0">
              <a:latin typeface="+mn-lt"/>
              <a:ea typeface="+mn-ea"/>
              <a:cs typeface="+mn-cs"/>
            </a:rPr>
            <a:t> </a:t>
          </a:r>
          <a:r>
            <a:rPr lang="ru-RU" sz="1100" b="0" i="0">
              <a:latin typeface="+mn-lt"/>
              <a:ea typeface="+mn-ea"/>
              <a:cs typeface="+mn-cs"/>
            </a:rPr>
            <a:t> 11.  </a:t>
          </a:r>
          <a:r>
            <a:rPr lang="ru-RU" sz="1100">
              <a:latin typeface="Times New Roman" pitchFamily="18" charset="0"/>
              <a:ea typeface="+mn-ea"/>
              <a:cs typeface="Times New Roman" pitchFamily="18" charset="0"/>
            </a:rPr>
            <a:t>Практика   является   обязательным   разделом   ОПОП.    Она</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представляет собой вид   учебных занятий,  обеспечивающих практико-</a:t>
          </a:r>
          <a:br>
            <a:rPr lang="ru-RU" sz="1100">
              <a:latin typeface="Times New Roman" pitchFamily="18" charset="0"/>
              <a:ea typeface="+mn-ea"/>
              <a:cs typeface="Times New Roman" pitchFamily="18" charset="0"/>
            </a:rPr>
          </a:br>
          <a:r>
            <a:rPr lang="ru-RU" sz="1100">
              <a:latin typeface="Times New Roman" pitchFamily="18" charset="0"/>
              <a:ea typeface="+mn-ea"/>
              <a:cs typeface="Times New Roman" pitchFamily="18" charset="0"/>
            </a:rPr>
            <a:t>ориентированную подготовку обучающихся. При реализации ОПОП СПО</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предусматриваются       следующие       виды       практик:       учебная</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и</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производственная.</a:t>
          </a:r>
        </a:p>
        <a:p>
          <a:pPr>
            <a:lnSpc>
              <a:spcPts val="1200"/>
            </a:lnSpc>
          </a:pPr>
          <a:r>
            <a:rPr lang="ru-RU" sz="1100">
              <a:latin typeface="Times New Roman" pitchFamily="18" charset="0"/>
              <a:ea typeface="+mn-ea"/>
              <a:cs typeface="Times New Roman" pitchFamily="18" charset="0"/>
            </a:rPr>
            <a:t>Производственная практика состоит из двух этапов: практики по профилю специальности и преддипломной практики.</a:t>
          </a:r>
        </a:p>
        <a:p>
          <a:pPr>
            <a:lnSpc>
              <a:spcPts val="1200"/>
            </a:lnSpc>
          </a:pPr>
          <a:r>
            <a:rPr lang="ru-RU" sz="1100">
              <a:latin typeface="Times New Roman" pitchFamily="18" charset="0"/>
              <a:ea typeface="+mn-ea"/>
              <a:cs typeface="Times New Roman" pitchFamily="18" charset="0"/>
            </a:rPr>
            <a:t>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a:t>
          </a:r>
        </a:p>
        <a:p>
          <a:pPr algn="l" rtl="1">
            <a:lnSpc>
              <a:spcPts val="1200"/>
            </a:lnSpc>
          </a:pPr>
          <a:r>
            <a:rPr lang="ru-RU" sz="1100" b="0" i="0">
              <a:latin typeface="Times New Roman" pitchFamily="18" charset="0"/>
              <a:ea typeface="+mn-ea"/>
              <a:cs typeface="Times New Roman" pitchFamily="18" charset="0"/>
            </a:rPr>
            <a:t>Учебная</a:t>
          </a:r>
          <a:r>
            <a:rPr lang="ru-RU" sz="1100" b="0" i="0" baseline="0">
              <a:latin typeface="Times New Roman" pitchFamily="18" charset="0"/>
              <a:ea typeface="+mn-ea"/>
              <a:cs typeface="Times New Roman" pitchFamily="18" charset="0"/>
            </a:rPr>
            <a:t> (ознакомительная, биологическая и подготовка к летней практике), а также - Производственная (</a:t>
          </a:r>
          <a:r>
            <a:rPr lang="ru-RU" sz="1100" b="0" i="0">
              <a:latin typeface="Times New Roman" pitchFamily="18" charset="0"/>
              <a:ea typeface="+mn-ea"/>
              <a:cs typeface="Times New Roman" pitchFamily="18" charset="0"/>
            </a:rPr>
            <a:t>преддипломная  практика, летняя практика) - концентрированно;</a:t>
          </a:r>
          <a:r>
            <a:rPr lang="ru-RU" sz="1100" b="0" i="0" baseline="0">
              <a:latin typeface="Times New Roman" pitchFamily="18" charset="0"/>
              <a:ea typeface="+mn-ea"/>
              <a:cs typeface="Times New Roman" pitchFamily="18" charset="0"/>
            </a:rPr>
            <a:t> учебная (практика наблюдений и показательных видов деятельности),  производственная (психолого-</a:t>
          </a:r>
          <a:r>
            <a:rPr lang="ru-RU" sz="1100" b="0" i="0">
              <a:latin typeface="Times New Roman" pitchFamily="18" charset="0"/>
              <a:ea typeface="+mn-ea"/>
              <a:cs typeface="Times New Roman" pitchFamily="18" charset="0"/>
            </a:rPr>
            <a:t>педагогическая,</a:t>
          </a:r>
          <a:r>
            <a:rPr lang="ru-RU" sz="1100" b="0" i="0" baseline="0">
              <a:latin typeface="Times New Roman" pitchFamily="18" charset="0"/>
              <a:ea typeface="+mn-ea"/>
              <a:cs typeface="Times New Roman" pitchFamily="18" charset="0"/>
            </a:rPr>
            <a:t>  пробных видов деятельности) </a:t>
          </a:r>
          <a:r>
            <a:rPr lang="ru-RU" sz="1100" b="0" i="0">
              <a:latin typeface="Times New Roman" pitchFamily="18" charset="0"/>
              <a:ea typeface="+mn-ea"/>
              <a:cs typeface="Times New Roman" pitchFamily="18" charset="0"/>
            </a:rPr>
            <a:t>-  рассредоточенно, чередуясь с теоретическими занятиями</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рамках профессиональных модулей </a:t>
          </a:r>
          <a:r>
            <a:rPr lang="ru-RU" sz="1100" b="0" i="0">
              <a:latin typeface="Times New Roman" pitchFamily="18" charset="0"/>
              <a:ea typeface="+mn-ea"/>
              <a:cs typeface="Times New Roman" pitchFamily="18" charset="0"/>
            </a:rPr>
            <a:t>при обязательном сохранении в пределах учебного года объема часов, установленного учебным планом на теоретическую подготовку. Психолого-педагогическая практика в образовательных учреждениях с делением на подгруппы по 5-6 человек.</a:t>
          </a:r>
          <a:endParaRPr lang="ru-RU" sz="1100">
            <a:latin typeface="Times New Roman" pitchFamily="18" charset="0"/>
            <a:cs typeface="Times New Roman" pitchFamily="18" charset="0"/>
          </a:endParaRPr>
        </a:p>
        <a:p>
          <a:pPr algn="l" rtl="1">
            <a:lnSpc>
              <a:spcPts val="1200"/>
            </a:lnSpc>
          </a:pPr>
          <a:r>
            <a:rPr lang="ru-RU" sz="1100" b="0" i="0">
              <a:latin typeface="Times New Roman" pitchFamily="18" charset="0"/>
              <a:ea typeface="+mn-ea"/>
              <a:cs typeface="Times New Roman" pitchFamily="18" charset="0"/>
            </a:rPr>
            <a:t>Практика проводится в соответствии с программой  учебной и производственной практики по специальности, рекомендациями</a:t>
          </a:r>
          <a:r>
            <a:rPr lang="ru-RU" sz="1100" b="0" i="0" baseline="0">
              <a:latin typeface="Times New Roman" pitchFamily="18" charset="0"/>
              <a:ea typeface="+mn-ea"/>
              <a:cs typeface="Times New Roman" pitchFamily="18" charset="0"/>
            </a:rPr>
            <a:t> и </a:t>
          </a:r>
          <a:r>
            <a:rPr lang="ru-RU" sz="1100" b="0" i="0">
              <a:latin typeface="Times New Roman" pitchFamily="18" charset="0"/>
              <a:ea typeface="+mn-ea"/>
              <a:cs typeface="Times New Roman" pitchFamily="18" charset="0"/>
            </a:rPr>
            <a:t>инструкцией по организации и проведению педагогической практики. </a:t>
          </a:r>
          <a:endParaRPr lang="ru-RU" sz="1100">
            <a:latin typeface="Times New Roman" pitchFamily="18" charset="0"/>
            <a:cs typeface="Times New Roman" pitchFamily="18" charset="0"/>
          </a:endParaRPr>
        </a:p>
        <a:p>
          <a:pPr algn="l" rtl="1">
            <a:lnSpc>
              <a:spcPts val="1200"/>
            </a:lnSpc>
          </a:pPr>
          <a:r>
            <a:rPr lang="ru-RU" sz="1100" b="0" i="0">
              <a:latin typeface="Times New Roman" pitchFamily="18" charset="0"/>
              <a:ea typeface="+mn-ea"/>
              <a:cs typeface="Times New Roman" pitchFamily="18" charset="0"/>
            </a:rPr>
            <a:t>12. Государственная  (итоговая) аттестация студентов предусматривается в виде  защиты выпускной квалификационной работы.</a:t>
          </a:r>
          <a:endParaRPr lang="ru-RU" sz="1100">
            <a:latin typeface="Times New Roman" pitchFamily="18" charset="0"/>
            <a:cs typeface="Times New Roman" pitchFamily="18" charset="0"/>
          </a:endParaRPr>
        </a:p>
        <a:p>
          <a:pPr rtl="1"/>
          <a:endParaRPr lang="ru-RU" sz="1100" b="0" i="0">
            <a:latin typeface="+mn-lt"/>
            <a:ea typeface="+mn-ea"/>
            <a:cs typeface="+mn-cs"/>
          </a:endParaRPr>
        </a:p>
        <a:p>
          <a:pPr>
            <a:lnSpc>
              <a:spcPts val="1200"/>
            </a:lnSpc>
          </a:pPr>
          <a:r>
            <a:rPr lang="ru-RU" sz="1100" b="1">
              <a:latin typeface="Times New Roman" pitchFamily="18" charset="0"/>
              <a:ea typeface="+mn-ea"/>
              <a:cs typeface="Times New Roman" pitchFamily="18" charset="0"/>
            </a:rPr>
            <a:t>Общеобразовательный цикл</a:t>
          </a:r>
          <a:endParaRPr lang="ru-RU" sz="1100">
            <a:latin typeface="Times New Roman" pitchFamily="18" charset="0"/>
            <a:ea typeface="+mn-ea"/>
            <a:cs typeface="Times New Roman" pitchFamily="18" charset="0"/>
          </a:endParaRPr>
        </a:p>
        <a:p>
          <a:pPr>
            <a:lnSpc>
              <a:spcPts val="1200"/>
            </a:lnSpc>
          </a:pPr>
          <a:r>
            <a:rPr lang="ru-RU" sz="1100">
              <a:latin typeface="Times New Roman" pitchFamily="18" charset="0"/>
              <a:ea typeface="+mn-ea"/>
              <a:cs typeface="Times New Roman" pitchFamily="18" charset="0"/>
            </a:rPr>
            <a:t>Общеобразовательный цикл основной профессиональной образовательной программы среднего профессионального образования формируется с учетом профиля получаемого профессионального образования, а также специфики специальности, которой овладевают обучающиеся.</a:t>
          </a:r>
        </a:p>
        <a:p>
          <a:pPr>
            <a:lnSpc>
              <a:spcPts val="1200"/>
            </a:lnSpc>
          </a:pPr>
          <a:r>
            <a:rPr lang="ru-RU" sz="1100" i="1" u="sng">
              <a:latin typeface="Times New Roman" pitchFamily="18" charset="0"/>
              <a:ea typeface="+mn-ea"/>
              <a:cs typeface="Times New Roman" pitchFamily="18" charset="0"/>
            </a:rPr>
            <a:t>Общеобразовательный цикл формируется с учетом следующих документов:</a:t>
          </a:r>
        </a:p>
        <a:p>
          <a:pPr lvl="0">
            <a:lnSpc>
              <a:spcPts val="1200"/>
            </a:lnSpc>
          </a:pPr>
          <a:r>
            <a:rPr lang="ru-RU" sz="1100">
              <a:latin typeface="Times New Roman" pitchFamily="18" charset="0"/>
              <a:ea typeface="+mn-ea"/>
              <a:cs typeface="Times New Roman" pitchFamily="18" charset="0"/>
            </a:rPr>
            <a:t>1. Федеральных государственных образовательных стандартов  среднего профессионального образования;</a:t>
          </a:r>
        </a:p>
        <a:p>
          <a:pPr lvl="0">
            <a:lnSpc>
              <a:spcPts val="1200"/>
            </a:lnSpc>
          </a:pPr>
          <a:r>
            <a:rPr lang="ru-RU" sz="1100">
              <a:latin typeface="Times New Roman" pitchFamily="18" charset="0"/>
              <a:ea typeface="+mn-ea"/>
              <a:cs typeface="Times New Roman" pitchFamily="18" charset="0"/>
            </a:rPr>
            <a:t>2. «Рекомендаций по реализации образовательной программы среднего (полного) общего образования в образовательных учреждениях начального профессионального и среднего профессионального образования в соответствии с федеральным базисным учебным планом и примерными учебными планами для образовательных учреждений Российской Федерации, реализующих программы общего образования» (письмо Минобрнауки России от 29.05.2007 г. № 03-1180), (далее Рекомендации, 2007), определяющих профили получаемого профессионального образования, базовые и профильные общеобразовательные дисциплины и их объемные параметры, а также рекомендуемое распределение специальностей среднего профессионального образования по профилям получаемого профессионального образования; </a:t>
          </a:r>
        </a:p>
        <a:p>
          <a:pPr lvl="0">
            <a:lnSpc>
              <a:spcPts val="1200"/>
            </a:lnSpc>
          </a:pPr>
          <a:r>
            <a:rPr lang="ru-RU" sz="1100">
              <a:latin typeface="Times New Roman" pitchFamily="18" charset="0"/>
              <a:ea typeface="+mn-ea"/>
              <a:cs typeface="Times New Roman" pitchFamily="18" charset="0"/>
            </a:rPr>
            <a:t>3. Приказа Минобрнауки России от 20.08.2008 г. № 241 «О внесении изменений в федеральный базисный учебный план и примерные учебные планы для образовательных учреждений Российской Федерации, реализующих программы общего образования, утвержденные приказом Министерства образования Российской Федерации от 09.03.2004 г.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вносящего поправки в БУП-2004 в части увеличения времени на изучение ОБЖ на базовом уровне с 35 час. до 70 час.</a:t>
          </a:r>
        </a:p>
        <a:p>
          <a:pPr>
            <a:lnSpc>
              <a:spcPts val="1200"/>
            </a:lnSpc>
          </a:pPr>
          <a:r>
            <a:rPr lang="ru-RU" sz="1100">
              <a:latin typeface="Times New Roman" pitchFamily="18" charset="0"/>
              <a:ea typeface="+mn-ea"/>
              <a:cs typeface="Times New Roman" pitchFamily="18" charset="0"/>
            </a:rPr>
            <a:t>Группировка специальностей СПО по профилям получаемого профессионального образования уточняется образовательным</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учреждением СПО по Перечню специальностей СПО (Приказ Минобрнауки России от 28.09 2009. №355).</a:t>
          </a:r>
        </a:p>
        <a:p>
          <a:pPr>
            <a:lnSpc>
              <a:spcPts val="1200"/>
            </a:lnSpc>
          </a:pPr>
          <a:r>
            <a:rPr lang="ru-RU" sz="1100">
              <a:latin typeface="Times New Roman" pitchFamily="18" charset="0"/>
              <a:ea typeface="+mn-ea"/>
              <a:cs typeface="Times New Roman" pitchFamily="18" charset="0"/>
            </a:rPr>
            <a:t>4. Формирование</a:t>
          </a:r>
          <a:r>
            <a:rPr lang="ru-RU" sz="1100" baseline="0">
              <a:latin typeface="Times New Roman" pitchFamily="18" charset="0"/>
              <a:ea typeface="+mn-ea"/>
              <a:cs typeface="Times New Roman" pitchFamily="18" charset="0"/>
            </a:rPr>
            <a:t> учебным учреждением </a:t>
          </a:r>
          <a:r>
            <a:rPr lang="ru-RU" sz="1100">
              <a:latin typeface="Times New Roman" pitchFamily="18" charset="0"/>
              <a:ea typeface="+mn-ea"/>
              <a:cs typeface="Times New Roman" pitchFamily="18" charset="0"/>
            </a:rPr>
            <a:t>общеобразовательного</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цикла</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учебного плана, происходит</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в соответствии с ФГОС,</a:t>
          </a:r>
          <a:r>
            <a:rPr lang="ru-RU" sz="1100" baseline="0">
              <a:latin typeface="Times New Roman" pitchFamily="18" charset="0"/>
              <a:ea typeface="+mn-ea"/>
              <a:cs typeface="Times New Roman" pitchFamily="18" charset="0"/>
            </a:rPr>
            <a:t> учитывая то, что </a:t>
          </a:r>
          <a:r>
            <a:rPr lang="ru-RU" sz="1100">
              <a:latin typeface="Times New Roman" pitchFamily="18" charset="0"/>
              <a:ea typeface="+mn-ea"/>
              <a:cs typeface="Times New Roman" pitchFamily="18" charset="0"/>
            </a:rPr>
            <a:t>нормативный срок освоения основной профессиональной образовательной программы по специальности среднего профессионального образования при очной форме получения образования для лиц, обучающихся на базе основного общего образования, увеличивается на 52 недели (1 год) из расчета: теоретическое обучение (при обязательной учебной нагрузке 36 часов в неделю) – 39 нед., промежуточная аттестация – 2 нед., каникулярное время – 11 нед.</a:t>
          </a:r>
        </a:p>
        <a:p>
          <a:pPr>
            <a:lnSpc>
              <a:spcPts val="1200"/>
            </a:lnSpc>
          </a:pPr>
          <a:r>
            <a:rPr lang="ru-RU" sz="1100">
              <a:latin typeface="Times New Roman" pitchFamily="18" charset="0"/>
              <a:ea typeface="+mn-ea"/>
              <a:cs typeface="Times New Roman" pitchFamily="18" charset="0"/>
            </a:rPr>
            <a:t>Учебное время, отводимое на теоретическое обучение, используется образовательным</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учреждением</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на изучение базовых и профильных общеобразовательных дисциплин в соответствии с Рекомендациями, 2007 с учетом профиля получаемого профессионального образования. При этом время, отводимое на изучение ОБЖ, должно быть не менее 70 часов. </a:t>
          </a:r>
        </a:p>
        <a:p>
          <a:pPr>
            <a:lnSpc>
              <a:spcPts val="1200"/>
            </a:lnSpc>
          </a:pPr>
          <a:r>
            <a:rPr lang="ru-RU" sz="1100">
              <a:latin typeface="Times New Roman" pitchFamily="18" charset="0"/>
              <a:ea typeface="+mn-ea"/>
              <a:cs typeface="Times New Roman" pitchFamily="18" charset="0"/>
            </a:rPr>
            <a:t>Промежуточная аттестация обучающихся  при освоении программы среднего (полного) общего образования проводится в форме дифференцированных зачетов. </a:t>
          </a:r>
        </a:p>
        <a:p>
          <a:r>
            <a:rPr lang="ru-RU" sz="1100">
              <a:latin typeface="Times New Roman" pitchFamily="18" charset="0"/>
              <a:ea typeface="+mn-ea"/>
              <a:cs typeface="Times New Roman" pitchFamily="18" charset="0"/>
            </a:rPr>
            <a:t>Завершающим этапом промежуточной аттестации являются итоговые экзамены. Два экзамена – русский язык и математика, являются обязательными, один – проводится по выбору обучающегося или образовательного учреждения с учетом профиля получаемого профессионального образования.</a:t>
          </a:r>
          <a:endParaRPr lang="ru-RU" sz="1100">
            <a:latin typeface="+mn-lt"/>
            <a:ea typeface="+mn-ea"/>
            <a:cs typeface="+mn-cs"/>
          </a:endParaRPr>
        </a:p>
        <a:p>
          <a:pPr>
            <a:lnSpc>
              <a:spcPts val="1200"/>
            </a:lnSpc>
          </a:pPr>
          <a:endParaRPr lang="ru-RU" sz="1100">
            <a:latin typeface="Times New Roman" pitchFamily="18" charset="0"/>
            <a:ea typeface="+mn-ea"/>
            <a:cs typeface="Times New Roman" pitchFamily="18" charset="0"/>
          </a:endParaRPr>
        </a:p>
        <a:p>
          <a:pPr>
            <a:lnSpc>
              <a:spcPts val="1200"/>
            </a:lnSpc>
          </a:pPr>
          <a:r>
            <a:rPr lang="ru-RU" sz="1100" b="1">
              <a:latin typeface="Times New Roman" pitchFamily="18" charset="0"/>
              <a:ea typeface="+mn-ea"/>
              <a:cs typeface="Times New Roman" pitchFamily="18" charset="0"/>
            </a:rPr>
            <a:t>Основная профессиональная образовательная программа (ОПОП)</a:t>
          </a:r>
          <a:endParaRPr lang="ru-RU" sz="1100">
            <a:latin typeface="Times New Roman" pitchFamily="18" charset="0"/>
            <a:ea typeface="+mn-ea"/>
            <a:cs typeface="Times New Roman" pitchFamily="18" charset="0"/>
          </a:endParaRPr>
        </a:p>
        <a:p>
          <a:pPr>
            <a:lnSpc>
              <a:spcPts val="1200"/>
            </a:lnSpc>
          </a:pPr>
          <a:r>
            <a:rPr lang="ru-RU" sz="1100" i="1">
              <a:latin typeface="Times New Roman" pitchFamily="18" charset="0"/>
              <a:ea typeface="+mn-ea"/>
              <a:cs typeface="Times New Roman" pitchFamily="18" charset="0"/>
            </a:rPr>
            <a:t>Следует указать объемы инвариантной и вариативной частей ОПОП :  </a:t>
          </a:r>
          <a:r>
            <a:rPr lang="ru-RU" sz="1100" b="1" i="0">
              <a:latin typeface="Times New Roman" pitchFamily="18" charset="0"/>
              <a:ea typeface="+mn-ea"/>
              <a:cs typeface="Times New Roman" pitchFamily="18" charset="0"/>
            </a:rPr>
            <a:t>2160</a:t>
          </a:r>
          <a:r>
            <a:rPr lang="ru-RU" sz="1100" i="0">
              <a:latin typeface="Times New Roman" pitchFamily="18" charset="0"/>
              <a:ea typeface="+mn-ea"/>
              <a:cs typeface="Times New Roman" pitchFamily="18" charset="0"/>
            </a:rPr>
            <a:t> ч идут на реализацию инвариантной части ОПОП</a:t>
          </a:r>
          <a:r>
            <a:rPr lang="ru-RU" sz="1100" i="0" baseline="0">
              <a:latin typeface="Times New Roman" pitchFamily="18" charset="0"/>
              <a:ea typeface="+mn-ea"/>
              <a:cs typeface="Times New Roman" pitchFamily="18" charset="0"/>
            </a:rPr>
            <a:t> и </a:t>
          </a:r>
          <a:r>
            <a:rPr lang="ru-RU" sz="1100" i="0">
              <a:latin typeface="Times New Roman" pitchFamily="18" charset="0"/>
              <a:ea typeface="+mn-ea"/>
              <a:cs typeface="Times New Roman" pitchFamily="18" charset="0"/>
            </a:rPr>
            <a:t> </a:t>
          </a:r>
          <a:r>
            <a:rPr lang="ru-RU" sz="1100" b="1" i="0">
              <a:latin typeface="Times New Roman" pitchFamily="18" charset="0"/>
              <a:ea typeface="+mn-ea"/>
              <a:cs typeface="Times New Roman" pitchFamily="18" charset="0"/>
            </a:rPr>
            <a:t>936</a:t>
          </a:r>
          <a:r>
            <a:rPr lang="ru-RU" sz="1100" i="0">
              <a:latin typeface="Times New Roman" pitchFamily="18" charset="0"/>
              <a:ea typeface="+mn-ea"/>
              <a:cs typeface="Times New Roman" pitchFamily="18" charset="0"/>
            </a:rPr>
            <a:t> - на реализацию</a:t>
          </a:r>
          <a:r>
            <a:rPr lang="ru-RU" sz="1100" i="0" baseline="0">
              <a:latin typeface="Times New Roman" pitchFamily="18" charset="0"/>
              <a:ea typeface="+mn-ea"/>
              <a:cs typeface="Times New Roman" pitchFamily="18" charset="0"/>
            </a:rPr>
            <a:t> вариативной части ОПОП.</a:t>
          </a:r>
          <a:endParaRPr lang="ru-RU" sz="1100" i="0">
            <a:latin typeface="Times New Roman" pitchFamily="18" charset="0"/>
            <a:ea typeface="+mn-ea"/>
            <a:cs typeface="Times New Roman" pitchFamily="18" charset="0"/>
          </a:endParaRPr>
        </a:p>
        <a:p>
          <a:r>
            <a:rPr lang="ru-RU" sz="1100" i="0">
              <a:latin typeface="Times New Roman" pitchFamily="18" charset="0"/>
              <a:ea typeface="+mn-ea"/>
              <a:cs typeface="Times New Roman" pitchFamily="18" charset="0"/>
            </a:rPr>
            <a:t>Образовательное учреждение распределило  часы</a:t>
          </a:r>
          <a:r>
            <a:rPr lang="ru-RU" sz="1100" i="0">
              <a:latin typeface="+mn-lt"/>
              <a:ea typeface="+mn-ea"/>
              <a:cs typeface="+mn-cs"/>
            </a:rPr>
            <a:t>,</a:t>
          </a:r>
          <a:r>
            <a:rPr lang="ru-RU" sz="1100" i="0" baseline="0">
              <a:latin typeface="+mn-lt"/>
              <a:ea typeface="+mn-ea"/>
              <a:cs typeface="+mn-cs"/>
            </a:rPr>
            <a:t> </a:t>
          </a:r>
          <a:r>
            <a:rPr lang="ru-RU" sz="1100" i="0" baseline="0">
              <a:latin typeface="Times New Roman" pitchFamily="18" charset="0"/>
              <a:ea typeface="+mn-ea"/>
              <a:cs typeface="Times New Roman" pitchFamily="18" charset="0"/>
            </a:rPr>
            <a:t>идущие на реализацию  вариативной части (</a:t>
          </a:r>
          <a:r>
            <a:rPr lang="ru-RU" sz="1100" b="1" i="0" baseline="0">
              <a:latin typeface="Times New Roman" pitchFamily="18" charset="0"/>
              <a:ea typeface="+mn-ea"/>
              <a:cs typeface="Times New Roman" pitchFamily="18" charset="0"/>
            </a:rPr>
            <a:t>636 ч)</a:t>
          </a:r>
          <a:r>
            <a:rPr lang="ru-RU" sz="1100" i="0" baseline="0">
              <a:latin typeface="Times New Roman" pitchFamily="18" charset="0"/>
              <a:ea typeface="+mn-ea"/>
              <a:cs typeface="Times New Roman" pitchFamily="18" charset="0"/>
            </a:rPr>
            <a:t>, с учетом запросов рынка труда, обучающихся и специфики специальности образовательного учреждения, следующим образом:</a:t>
          </a:r>
        </a:p>
        <a:p>
          <a:r>
            <a:rPr lang="ru-RU" sz="1100" b="1">
              <a:latin typeface="Times New Roman" pitchFamily="18" charset="0"/>
              <a:ea typeface="+mn-ea"/>
              <a:cs typeface="Times New Roman" pitchFamily="18" charset="0"/>
            </a:rPr>
            <a:t>Общий гуманитарный и социально-экономический цикл</a:t>
          </a:r>
          <a:r>
            <a:rPr lang="ru-RU" sz="1100" b="1" baseline="0">
              <a:latin typeface="Times New Roman" pitchFamily="18" charset="0"/>
              <a:ea typeface="+mn-ea"/>
              <a:cs typeface="Times New Roman" pitchFamily="18" charset="0"/>
            </a:rPr>
            <a:t> -  число часов увеличено на </a:t>
          </a:r>
          <a:r>
            <a:rPr lang="ru-RU" sz="1100" b="1">
              <a:latin typeface="+mn-lt"/>
              <a:ea typeface="+mn-ea"/>
              <a:cs typeface="+mn-cs"/>
            </a:rPr>
            <a:t>151 ч:  </a:t>
          </a:r>
        </a:p>
        <a:p>
          <a:r>
            <a:rPr lang="ru-RU" sz="1100">
              <a:latin typeface="Times New Roman" pitchFamily="18" charset="0"/>
              <a:ea typeface="+mn-ea"/>
              <a:cs typeface="Times New Roman" pitchFamily="18" charset="0"/>
            </a:rPr>
            <a:t>Психология общения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4 ч --  </a:t>
          </a:r>
          <a:r>
            <a:rPr lang="ru-RU" sz="1100">
              <a:latin typeface="+mn-lt"/>
              <a:ea typeface="+mn-ea"/>
              <a:cs typeface="+mn-cs"/>
            </a:rPr>
            <a:t>(</a:t>
          </a:r>
          <a:r>
            <a:rPr lang="ru-RU" sz="1100">
              <a:latin typeface="Times New Roman" pitchFamily="18" charset="0"/>
              <a:ea typeface="+mn-ea"/>
              <a:cs typeface="Times New Roman" pitchFamily="18" charset="0"/>
            </a:rPr>
            <a:t>Расхождение количества часов с БУП связано с количеством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недель в семестре, в котором изучается данная дисциплина);</a:t>
          </a:r>
        </a:p>
        <a:p>
          <a:pPr>
            <a:lnSpc>
              <a:spcPts val="1200"/>
            </a:lnSpc>
          </a:pPr>
          <a:r>
            <a:rPr lang="ru-RU" sz="1100">
              <a:latin typeface="Times New Roman" pitchFamily="18" charset="0"/>
              <a:ea typeface="+mn-ea"/>
              <a:cs typeface="Times New Roman" pitchFamily="18" charset="0"/>
            </a:rPr>
            <a:t>История  - 6 -- Расхождение количества часов с БУП связано с количеством недель в семестре, в котором изучается данная дисциплина;</a:t>
          </a:r>
        </a:p>
        <a:p>
          <a:pPr>
            <a:lnSpc>
              <a:spcPts val="1200"/>
            </a:lnSpc>
          </a:pPr>
          <a:r>
            <a:rPr lang="ru-RU" sz="1100">
              <a:latin typeface="Times New Roman" pitchFamily="18" charset="0"/>
              <a:ea typeface="+mn-ea"/>
              <a:cs typeface="Times New Roman" pitchFamily="18" charset="0"/>
            </a:rPr>
            <a:t>Иностранный язык --6 ч --Расхождение количества часов с БУП связано с количеством недель в семестре, в котором изучается данная дисциплина;</a:t>
          </a:r>
        </a:p>
        <a:p>
          <a:pPr marL="0" marR="0" indent="0" defTabSz="914400" eaLnBrk="1" fontAlgn="auto" latinLnBrk="0" hangingPunct="1">
            <a:lnSpc>
              <a:spcPts val="1200"/>
            </a:lnSpc>
            <a:spcBef>
              <a:spcPts val="0"/>
            </a:spcBef>
            <a:spcAft>
              <a:spcPts val="0"/>
            </a:spcAft>
            <a:buClrTx/>
            <a:buSzTx/>
            <a:buFontTx/>
            <a:buNone/>
            <a:tabLst/>
            <a:defRPr/>
          </a:pPr>
          <a:r>
            <a:rPr lang="ru-RU" sz="1100">
              <a:latin typeface="Times New Roman" pitchFamily="18" charset="0"/>
              <a:ea typeface="+mn-ea"/>
              <a:cs typeface="Times New Roman" pitchFamily="18" charset="0"/>
            </a:rPr>
            <a:t>Физическая культура -32ч --Расхождение количества часов с БУП связано с тем, что  «Физическая культура» предусматривает еженедельно 2 ч обязательных аудиторных занятий и 2 ч самостоятельной учебной нагрузки, включая игровые виды подготовки за счет различных форм внеаудиторных занятий в спортивных клубах и секциях на весь период обучения»  </a:t>
          </a:r>
        </a:p>
        <a:p>
          <a:pPr>
            <a:lnSpc>
              <a:spcPts val="1200"/>
            </a:lnSpc>
          </a:pPr>
          <a:r>
            <a:rPr lang="ru-RU" sz="1100">
              <a:latin typeface="Times New Roman" pitchFamily="18" charset="0"/>
              <a:ea typeface="+mn-ea"/>
              <a:cs typeface="Times New Roman" pitchFamily="18" charset="0"/>
            </a:rPr>
            <a:t>Русский язык и культура речи - 71ч --Включение данной дисциплины необходимо для общекультурного и профессионального роста будущего специалиста</a:t>
          </a:r>
        </a:p>
        <a:p>
          <a:pPr>
            <a:lnSpc>
              <a:spcPts val="1200"/>
            </a:lnSpc>
          </a:pPr>
          <a:r>
            <a:rPr lang="ru-RU" sz="1100">
              <a:latin typeface="Times New Roman" pitchFamily="18" charset="0"/>
              <a:ea typeface="+mn-ea"/>
              <a:cs typeface="Times New Roman" pitchFamily="18" charset="0"/>
            </a:rPr>
            <a:t>История русской культуры - 26ч --Включение данной дисциплины необходимо для общекультурного и профессионального роста будущего специалиста;</a:t>
          </a:r>
        </a:p>
        <a:p>
          <a:pPr>
            <a:lnSpc>
              <a:spcPts val="1200"/>
            </a:lnSpc>
          </a:pPr>
          <a:r>
            <a:rPr lang="ru-RU" sz="1100" b="1">
              <a:latin typeface="Times New Roman" pitchFamily="18" charset="0"/>
              <a:ea typeface="+mn-ea"/>
              <a:cs typeface="Times New Roman" pitchFamily="18" charset="0"/>
            </a:rPr>
            <a:t>Математический и общий естественнонаучный цикл - 6 ч:</a:t>
          </a:r>
          <a:endParaRPr lang="ru-RU" sz="1100">
            <a:latin typeface="Times New Roman" pitchFamily="18" charset="0"/>
            <a:ea typeface="+mn-ea"/>
            <a:cs typeface="Times New Roman" pitchFamily="18" charset="0"/>
          </a:endParaRPr>
        </a:p>
        <a:p>
          <a:pPr>
            <a:lnSpc>
              <a:spcPts val="1200"/>
            </a:lnSpc>
          </a:pPr>
          <a:r>
            <a:rPr lang="ru-RU" sz="1100">
              <a:latin typeface="Times New Roman" pitchFamily="18" charset="0"/>
              <a:ea typeface="+mn-ea"/>
              <a:cs typeface="Times New Roman" pitchFamily="18" charset="0"/>
            </a:rPr>
            <a:t>Математика  - 6 ч --Расхождение количества часов с БУП связано с количеством недель в семестре, в котором изучается данная дисциплина;</a:t>
          </a:r>
        </a:p>
        <a:p>
          <a:pPr>
            <a:lnSpc>
              <a:spcPts val="1200"/>
            </a:lnSpc>
          </a:pPr>
          <a:r>
            <a:rPr lang="ru-RU" sz="1100" b="1">
              <a:latin typeface="Times New Roman" pitchFamily="18" charset="0"/>
              <a:ea typeface="+mn-ea"/>
              <a:cs typeface="Times New Roman" pitchFamily="18" charset="0"/>
            </a:rPr>
            <a:t>Общепрофессиональные дисциплины - 24ч: </a:t>
          </a:r>
          <a:endParaRPr lang="ru-RU" sz="1100">
            <a:latin typeface="Times New Roman" pitchFamily="18" charset="0"/>
            <a:ea typeface="+mn-ea"/>
            <a:cs typeface="Times New Roman" pitchFamily="18" charset="0"/>
          </a:endParaRPr>
        </a:p>
        <a:p>
          <a:pPr>
            <a:lnSpc>
              <a:spcPts val="1200"/>
            </a:lnSpc>
          </a:pPr>
          <a:r>
            <a:rPr lang="ru-RU" sz="1100">
              <a:latin typeface="Times New Roman" pitchFamily="18" charset="0"/>
              <a:ea typeface="+mn-ea"/>
              <a:cs typeface="Times New Roman" pitchFamily="18" charset="0"/>
            </a:rPr>
            <a:t>Основы общей и дошкольной педагогики - 2 ч - Расхождение количества часов с БУП связано с количеством недель в семестре, в котором изучается данная дисциплина;</a:t>
          </a:r>
        </a:p>
        <a:p>
          <a:pPr>
            <a:lnSpc>
              <a:spcPts val="1200"/>
            </a:lnSpc>
          </a:pPr>
          <a:r>
            <a:rPr lang="ru-RU" sz="1100">
              <a:latin typeface="Times New Roman" pitchFamily="18" charset="0"/>
              <a:ea typeface="+mn-ea"/>
              <a:cs typeface="Times New Roman" pitchFamily="18" charset="0"/>
            </a:rPr>
            <a:t>Психология  - 2 ч --Расхождение количества часов с БУП связано с количеством недель в семестре, в котором изучается данная дисциплина</a:t>
          </a:r>
        </a:p>
        <a:p>
          <a:pPr>
            <a:lnSpc>
              <a:spcPts val="1200"/>
            </a:lnSpc>
          </a:pPr>
          <a:r>
            <a:rPr lang="ru-RU" sz="1100">
              <a:latin typeface="Times New Roman" pitchFamily="18" charset="0"/>
              <a:ea typeface="+mn-ea"/>
              <a:cs typeface="Times New Roman" pitchFamily="18" charset="0"/>
            </a:rPr>
            <a:t>Возрастная анатомия, физиология и гигиена - 2ч --Расхождение количества часов с БУП связано с количеством недель в семестре, в котором изучается данная дисциплина;</a:t>
          </a:r>
        </a:p>
        <a:p>
          <a:pPr>
            <a:lnSpc>
              <a:spcPts val="1200"/>
            </a:lnSpc>
          </a:pPr>
          <a:r>
            <a:rPr lang="ru-RU" sz="1100">
              <a:latin typeface="Times New Roman" pitchFamily="18" charset="0"/>
              <a:ea typeface="+mn-ea"/>
              <a:cs typeface="Times New Roman" pitchFamily="18" charset="0"/>
            </a:rPr>
            <a:t>Медико-биологические основы обучения и воспитания детей с ограниченными возможностями - 2 ч --Расхождение количества часов с БУП связано с количеством недель в семестре, в котором изучается данная дисциплина;</a:t>
          </a:r>
        </a:p>
        <a:p>
          <a:pPr>
            <a:lnSpc>
              <a:spcPts val="1200"/>
            </a:lnSpc>
          </a:pPr>
          <a:r>
            <a:rPr lang="ru-RU" sz="1100">
              <a:latin typeface="Times New Roman" pitchFamily="18" charset="0"/>
              <a:ea typeface="+mn-ea"/>
              <a:cs typeface="Times New Roman" pitchFamily="18" charset="0"/>
            </a:rPr>
            <a:t>Правовое обеспечение профессиональной деятельности - 8ч  --Расхождение количества часов с БУП связано с количеством недель в семестре, в котором изучается данная дисциплина;</a:t>
          </a:r>
        </a:p>
        <a:p>
          <a:pPr>
            <a:lnSpc>
              <a:spcPts val="1200"/>
            </a:lnSpc>
          </a:pPr>
          <a:r>
            <a:rPr lang="ru-RU" sz="1100">
              <a:latin typeface="Times New Roman" pitchFamily="18" charset="0"/>
              <a:ea typeface="+mn-ea"/>
              <a:cs typeface="Times New Roman" pitchFamily="18" charset="0"/>
            </a:rPr>
            <a:t>Безопасность жизнедеятельности - 8ч --Расхождение количества часов с БУП связано с количеством недель в семестре, в котором изучается данная дисциплина;</a:t>
          </a:r>
        </a:p>
        <a:p>
          <a:pPr>
            <a:lnSpc>
              <a:spcPts val="1200"/>
            </a:lnSpc>
          </a:pPr>
          <a:r>
            <a:rPr lang="ru-RU" sz="1100" b="1">
              <a:latin typeface="Times New Roman" pitchFamily="18" charset="0"/>
              <a:ea typeface="+mn-ea"/>
              <a:cs typeface="Times New Roman" pitchFamily="18" charset="0"/>
            </a:rPr>
            <a:t>Профессиональные модули - 461 ч:</a:t>
          </a:r>
          <a:r>
            <a:rPr lang="ru-RU" sz="1100">
              <a:latin typeface="Times New Roman" pitchFamily="18" charset="0"/>
              <a:ea typeface="+mn-ea"/>
              <a:cs typeface="Times New Roman" pitchFamily="18" charset="0"/>
            </a:rPr>
            <a:t> </a:t>
          </a:r>
        </a:p>
        <a:p>
          <a:pPr>
            <a:lnSpc>
              <a:spcPts val="1200"/>
            </a:lnSpc>
          </a:pPr>
          <a:r>
            <a:rPr lang="ru-RU" sz="1100" b="1">
              <a:latin typeface="Times New Roman" pitchFamily="18" charset="0"/>
              <a:ea typeface="+mn-ea"/>
              <a:cs typeface="Times New Roman" pitchFamily="18" charset="0"/>
            </a:rPr>
            <a:t>ПМ.01 Организация мероприятий, направленных на укрепление здоровья и физическое развитие детей с ограниченными возможностями и с сохранным развитием - 26 ч -- </a:t>
          </a:r>
          <a:endParaRPr lang="ru-RU" sz="1100">
            <a:latin typeface="Times New Roman" pitchFamily="18" charset="0"/>
            <a:ea typeface="+mn-ea"/>
            <a:cs typeface="Times New Roman" pitchFamily="18" charset="0"/>
          </a:endParaRPr>
        </a:p>
        <a:p>
          <a:pPr>
            <a:lnSpc>
              <a:spcPts val="1200"/>
            </a:lnSpc>
          </a:pPr>
          <a:r>
            <a:rPr lang="ru-RU" sz="1100">
              <a:latin typeface="Times New Roman" pitchFamily="18" charset="0"/>
              <a:ea typeface="+mn-ea"/>
              <a:cs typeface="Times New Roman" pitchFamily="18" charset="0"/>
            </a:rPr>
            <a:t>МДК 01.02 Теоретические и методические основы физического воспитания и развития детей раннего и дошкольного возраста - 4 ч - Расхождение количества часов с БУП связано с количеством недель в семестре, в котором изучается данная МДК</a:t>
          </a:r>
        </a:p>
        <a:p>
          <a:pPr>
            <a:lnSpc>
              <a:spcPts val="1200"/>
            </a:lnSpc>
          </a:pPr>
          <a:r>
            <a:rPr lang="ru-RU" sz="1100">
              <a:latin typeface="Times New Roman" pitchFamily="18" charset="0"/>
              <a:ea typeface="+mn-ea"/>
              <a:cs typeface="Times New Roman" pitchFamily="18" charset="0"/>
            </a:rPr>
            <a:t>МДК 01.04 Теоретические и методические основы физического воспитания и развития детей с ограниченными возможностями здоровья - </a:t>
          </a:r>
        </a:p>
        <a:p>
          <a:pPr>
            <a:lnSpc>
              <a:spcPts val="1200"/>
            </a:lnSpc>
          </a:pPr>
          <a:r>
            <a:rPr lang="ru-RU" sz="1100">
              <a:latin typeface="Times New Roman" pitchFamily="18" charset="0"/>
              <a:ea typeface="+mn-ea"/>
              <a:cs typeface="Times New Roman" pitchFamily="18" charset="0"/>
            </a:rPr>
            <a:t>22 ч --Включение МДК 01.04 необходимо для успешного накопления практического опыта организации физического воспитания детей с ограниченными возможностями здоровья в условиях коррекционных (компенсирующих) учреждениях дошкольного образования, в дошкольных учреждениях общего типа, где могут получать коррекционную помощь дети с ограниченными возможностями здоровья, которое не предусмотрено МДК 01.01 – 01.03</a:t>
          </a:r>
        </a:p>
        <a:p>
          <a:pPr>
            <a:lnSpc>
              <a:spcPts val="1200"/>
            </a:lnSpc>
          </a:pPr>
          <a:r>
            <a:rPr lang="ru-RU" sz="1100" b="1">
              <a:latin typeface="Times New Roman" pitchFamily="18" charset="0"/>
              <a:ea typeface="+mn-ea"/>
              <a:cs typeface="Times New Roman" pitchFamily="18" charset="0"/>
            </a:rPr>
            <a:t>ПИ 02 Обучение и организация различных видов деятельности общения детей с сохранным развитием - 205 ч: </a:t>
          </a:r>
          <a:endParaRPr lang="ru-RU" sz="1100">
            <a:latin typeface="Times New Roman" pitchFamily="18" charset="0"/>
            <a:ea typeface="+mn-ea"/>
            <a:cs typeface="Times New Roman" pitchFamily="18" charset="0"/>
          </a:endParaRPr>
        </a:p>
        <a:p>
          <a:pPr>
            <a:lnSpc>
              <a:spcPts val="1200"/>
            </a:lnSpc>
          </a:pPr>
          <a:r>
            <a:rPr lang="ru-RU" sz="1100">
              <a:latin typeface="Times New Roman" pitchFamily="18" charset="0"/>
              <a:ea typeface="+mn-ea"/>
              <a:cs typeface="Times New Roman" pitchFamily="18" charset="0"/>
            </a:rPr>
            <a:t>МДК 02.05 Теоретические основы и методика развития речи у детей - 19 ч --Отведенное в БУП количество часов недостаточно для последующего и успешного освоения междисциплинарного курса.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организации различных видов деятельности, общения и обучения детей дошкольного возраста;</a:t>
          </a:r>
        </a:p>
        <a:p>
          <a:pPr>
            <a:lnSpc>
              <a:spcPts val="1200"/>
            </a:lnSpc>
          </a:pPr>
          <a:r>
            <a:rPr lang="ru-RU" sz="1100">
              <a:latin typeface="Times New Roman" pitchFamily="18" charset="0"/>
              <a:ea typeface="+mn-ea"/>
              <a:cs typeface="Times New Roman" pitchFamily="18" charset="0"/>
            </a:rPr>
            <a:t>МДК 02.06 Теоретические основы и методика математического развития детей - 19 ч --Отведенное в БУП количество часов недостаточно для последующего и успешного освоения междисциплинарного курса.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организации различных видов деятельности, общения и обучения детей дошкольного возраста</a:t>
          </a:r>
        </a:p>
        <a:p>
          <a:pPr>
            <a:lnSpc>
              <a:spcPts val="1200"/>
            </a:lnSpc>
          </a:pPr>
          <a:r>
            <a:rPr lang="ru-RU" sz="1100">
              <a:latin typeface="Times New Roman" pitchFamily="18" charset="0"/>
              <a:ea typeface="+mn-ea"/>
              <a:cs typeface="Times New Roman" pitchFamily="18" charset="0"/>
            </a:rPr>
            <a:t>МДК 02.07 Детская литература с практикумом по выразительному чтению - 2 ч --Отведенное в БУП количество часов недостаточно для последующего и успешного освоения междисциплинарного курса.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организации различных видов деятельности, общения и обучения детей дошкольного возраста</a:t>
          </a:r>
        </a:p>
        <a:p>
          <a:pPr>
            <a:lnSpc>
              <a:spcPts val="1200"/>
            </a:lnSpc>
          </a:pPr>
          <a:r>
            <a:rPr lang="ru-RU" sz="1100">
              <a:latin typeface="Times New Roman" pitchFamily="18" charset="0"/>
              <a:ea typeface="+mn-ea"/>
              <a:cs typeface="Times New Roman" pitchFamily="18" charset="0"/>
            </a:rPr>
            <a:t>МДК 02.08 Теоретические основы и методика экологического развития дошкольник ов - 76 ч --Необходимость включения МДК 02.08 Теоретических основ и методики экологического развития дошкольников объясняется приказом Министерства образования и науки РФ от 23.11.2009г.  №655 «Об утверждении и введении в действие федеральных государственных требований к структуре основной общеобразовательной программы дошкольного образования» п.2.14, 3.3.3., который указывает, что обязательная часть основной образовательной программы дошкольного образования должна включать образовательную область «Безопасность», которая предусматривает достижение цели: формирование предпосылок экологического сознания дошкольников.</a:t>
          </a:r>
        </a:p>
        <a:p>
          <a:pPr>
            <a:lnSpc>
              <a:spcPts val="1200"/>
            </a:lnSpc>
          </a:pPr>
          <a:r>
            <a:rPr lang="ru-RU" sz="1100">
              <a:latin typeface="Times New Roman" pitchFamily="18" charset="0"/>
              <a:ea typeface="+mn-ea"/>
              <a:cs typeface="Times New Roman" pitchFamily="18" charset="0"/>
            </a:rPr>
            <a:t>МДК 02.09 Теоретические основы и методика развития изобразительной деятельности дошкольников - 89 ч --Необходимость включения МДК 02.08 теоретических основ и методики развития изобразительной деятельности дошкольников объясняется содержанием приказа Министерства образования и науки РФ от 23.11.2009г.  №655 «Об утверждении и введении в действие федеральных государственных требований к структуре основной общеобразовательной программы дошкольного образования» п.2.14, 3.3.9., который указывает, что обязательная часть основной образовательной программы дошкольного образования должна включать образовательную область «Художественное творчество», которая предусматривает реализацию следующих задач: развитие продуктивной деятельности детей, развитие детского творчества и приобщение к изобразительному искусству.</a:t>
          </a:r>
        </a:p>
        <a:p>
          <a:pPr>
            <a:lnSpc>
              <a:spcPts val="1200"/>
            </a:lnSpc>
          </a:pPr>
          <a:r>
            <a:rPr lang="ru-RU" sz="1100" b="1">
              <a:latin typeface="Times New Roman" pitchFamily="18" charset="0"/>
              <a:ea typeface="+mn-ea"/>
              <a:cs typeface="Times New Roman" pitchFamily="18" charset="0"/>
            </a:rPr>
            <a:t>ПМ. 03 Обучение и организация различных видов деятельности и общения детей с ограниченными возможностями здоровья - 152 ч: </a:t>
          </a:r>
          <a:endParaRPr lang="ru-RU" sz="1100">
            <a:latin typeface="Times New Roman" pitchFamily="18" charset="0"/>
            <a:ea typeface="+mn-ea"/>
            <a:cs typeface="Times New Roman" pitchFamily="18" charset="0"/>
          </a:endParaRPr>
        </a:p>
        <a:p>
          <a:pPr>
            <a:lnSpc>
              <a:spcPts val="1200"/>
            </a:lnSpc>
          </a:pPr>
          <a:r>
            <a:rPr lang="ru-RU" sz="1100">
              <a:latin typeface="Times New Roman" pitchFamily="18" charset="0"/>
              <a:ea typeface="+mn-ea"/>
              <a:cs typeface="Times New Roman" pitchFamily="18" charset="0"/>
            </a:rPr>
            <a:t>МДК 03.01  Методика организации различных видов деятельности, общения и обучения детей с нарушениями интеллекта - 38 ч --Отведенное в БУП количество часов недостаточно для последующего и успешного освоения междисциплинарного курса.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организации различных видов деятельности, общения и обучения детей с нарушениями интеллекта;</a:t>
          </a:r>
        </a:p>
        <a:p>
          <a:pPr>
            <a:lnSpc>
              <a:spcPts val="1200"/>
            </a:lnSpc>
          </a:pPr>
          <a:r>
            <a:rPr lang="ru-RU" sz="1100">
              <a:latin typeface="Times New Roman" pitchFamily="18" charset="0"/>
              <a:ea typeface="+mn-ea"/>
              <a:cs typeface="Times New Roman" pitchFamily="18" charset="0"/>
            </a:rPr>
            <a:t>МДК 03.02 Методика организации различных видов деятельности, общения и обучения детей с задержкой психического развития и недостатками речевого развития - 16 ч --Отведенное в БУП количество часов недостаточно для последующего и успешного освоения междисциплинарного курса.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организации различных видов деятельности, общения и обучения детей с задержкой психического развития и недостатками речевого развития;</a:t>
          </a:r>
        </a:p>
        <a:p>
          <a:pPr>
            <a:lnSpc>
              <a:spcPts val="1200"/>
            </a:lnSpc>
          </a:pPr>
          <a:r>
            <a:rPr lang="ru-RU" sz="1100">
              <a:latin typeface="Times New Roman" pitchFamily="18" charset="0"/>
              <a:ea typeface="+mn-ea"/>
              <a:cs typeface="Times New Roman" pitchFamily="18" charset="0"/>
            </a:rPr>
            <a:t>МДК 03.03  Методика организации различных видов деятельности, общения и обучения детей с недостатками слухового и зрительного восприятия - 68 ч --Отведенное в БУП количество часов недостаточно для последующего и успешного освоения междисциплинарного курса.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организации различных видов деятельности, общения и обучения детей с недостатками слухового и зрительного восприятия;</a:t>
          </a:r>
        </a:p>
        <a:p>
          <a:pPr>
            <a:lnSpc>
              <a:spcPts val="1200"/>
            </a:lnSpc>
          </a:pPr>
          <a:r>
            <a:rPr lang="ru-RU" sz="1100">
              <a:latin typeface="Times New Roman" pitchFamily="18" charset="0"/>
              <a:ea typeface="+mn-ea"/>
              <a:cs typeface="Times New Roman" pitchFamily="18" charset="0"/>
            </a:rPr>
            <a:t>МДК 03.04  Методика организации различных видов деятельности, общения и обучения детей с нарушениями функций опорно-двигательного аппарата - 20 ч --Отведенное в БУП количество часов недостаточно для последующего и успешного освоения междисциплинарного курса.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организации различных видов деятельности, общения и обучения детей с нарушениями функций опорно-двигательного аппарата;</a:t>
          </a:r>
        </a:p>
        <a:p>
          <a:pPr>
            <a:lnSpc>
              <a:spcPts val="1200"/>
            </a:lnSpc>
          </a:pPr>
          <a:r>
            <a:rPr lang="ru-RU" sz="1100">
              <a:latin typeface="Times New Roman" pitchFamily="18" charset="0"/>
              <a:ea typeface="+mn-ea"/>
              <a:cs typeface="Times New Roman" pitchFamily="18" charset="0"/>
            </a:rPr>
            <a:t>МДК 03.05  Методика организации различных видов деятельности, общения и обучения детей с недостатками эмоционально-личностных отношений и поведения --10 ч --Отведенное в БУП количество часов недостаточно для последующего и успешного освоения междисциплинарного курса.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организации различных видов деятельности, общения и обучения детей с недостатками эмоционально-личностных отношений и поведения;</a:t>
          </a:r>
        </a:p>
        <a:p>
          <a:pPr>
            <a:lnSpc>
              <a:spcPts val="1200"/>
            </a:lnSpc>
          </a:pPr>
          <a:r>
            <a:rPr lang="ru-RU" sz="1100" b="1">
              <a:latin typeface="Times New Roman" pitchFamily="18" charset="0"/>
              <a:ea typeface="+mn-ea"/>
              <a:cs typeface="Times New Roman" pitchFamily="18" charset="0"/>
            </a:rPr>
            <a:t>ПМ 05  Методическое обеспечение образовательного процесса - 78ч: </a:t>
          </a:r>
          <a:endParaRPr lang="ru-RU" sz="1100">
            <a:latin typeface="Times New Roman" pitchFamily="18" charset="0"/>
            <a:ea typeface="+mn-ea"/>
            <a:cs typeface="Times New Roman" pitchFamily="18" charset="0"/>
          </a:endParaRPr>
        </a:p>
        <a:p>
          <a:pPr>
            <a:lnSpc>
              <a:spcPts val="1200"/>
            </a:lnSpc>
          </a:pPr>
          <a:r>
            <a:rPr lang="ru-RU" sz="1100">
              <a:latin typeface="Times New Roman" pitchFamily="18" charset="0"/>
              <a:ea typeface="+mn-ea"/>
              <a:cs typeface="Times New Roman" pitchFamily="18" charset="0"/>
            </a:rPr>
            <a:t>МДК 05.01 Теоретические и прикладные аспекты методической работы воспитателя детей дошкольного возраста с отклонениями в развитии и с сохранным развитием - 14 ч --Отведенное в БУП количество часов недостаточно для последующего и успешного освоения профессионального модуля.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осуществления методической работы воспитателя детей дошкольного возраста с отклонениями в развитии и с сохранным развитием;</a:t>
          </a:r>
        </a:p>
        <a:p>
          <a:pPr>
            <a:lnSpc>
              <a:spcPts val="1200"/>
            </a:lnSpc>
          </a:pPr>
          <a:r>
            <a:rPr lang="ru-RU" sz="1100">
              <a:latin typeface="Times New Roman" pitchFamily="18" charset="0"/>
              <a:ea typeface="+mn-ea"/>
              <a:cs typeface="Times New Roman" pitchFamily="18" charset="0"/>
            </a:rPr>
            <a:t>МДК 05.02  Теоретические и методические основы учебно-исследовательской деятельности студентов - 64 ч --Введение данного междисциплинарного курса необходимо для овладения студентами ПК 5.3., 5.4. и 5.5 .</a:t>
          </a:r>
        </a:p>
        <a:p>
          <a:pPr>
            <a:lnSpc>
              <a:spcPts val="1200"/>
            </a:lnSpc>
          </a:pPr>
          <a:r>
            <a:rPr lang="ru-RU" sz="1100">
              <a:latin typeface="Times New Roman" pitchFamily="18" charset="0"/>
              <a:ea typeface="+mn-ea"/>
              <a:cs typeface="Times New Roman" pitchFamily="18" charset="0"/>
            </a:rPr>
            <a:t>ВСЕГО ЧАСОВ  вариативной части - </a:t>
          </a:r>
          <a:r>
            <a:rPr lang="ru-RU" sz="1100" b="1">
              <a:latin typeface="Times New Roman" pitchFamily="18" charset="0"/>
              <a:ea typeface="+mn-ea"/>
              <a:cs typeface="Times New Roman" pitchFamily="18" charset="0"/>
            </a:rPr>
            <a:t>636 ч</a:t>
          </a:r>
        </a:p>
        <a:p>
          <a:pPr>
            <a:lnSpc>
              <a:spcPts val="1200"/>
            </a:lnSpc>
          </a:pPr>
          <a:r>
            <a:rPr lang="ru-RU" sz="1100">
              <a:latin typeface="+mn-lt"/>
              <a:ea typeface="+mn-ea"/>
              <a:cs typeface="+mn-cs"/>
            </a:rPr>
            <a:t> </a:t>
          </a:r>
        </a:p>
        <a:p>
          <a:endParaRPr lang="ru-RU" sz="1100">
            <a:latin typeface="+mn-lt"/>
            <a:ea typeface="+mn-ea"/>
            <a:cs typeface="+mn-cs"/>
          </a:endParaRPr>
        </a:p>
        <a:p>
          <a:pPr>
            <a:lnSpc>
              <a:spcPts val="1200"/>
            </a:lnSpc>
          </a:pPr>
          <a:endParaRPr lang="ru-RU" sz="1100">
            <a:latin typeface="+mn-lt"/>
            <a:ea typeface="+mn-ea"/>
            <a:cs typeface="+mn-cs"/>
          </a:endParaRPr>
        </a:p>
        <a:p>
          <a:endParaRPr lang="ru-RU" sz="1100">
            <a:latin typeface="+mn-lt"/>
            <a:ea typeface="+mn-ea"/>
            <a:cs typeface="+mn-cs"/>
          </a:endParaRPr>
        </a:p>
        <a:p>
          <a:pPr>
            <a:lnSpc>
              <a:spcPts val="1200"/>
            </a:lnSpc>
          </a:pPr>
          <a:endParaRPr lang="ru-RU" sz="1100">
            <a:latin typeface="+mn-lt"/>
            <a:ea typeface="+mn-ea"/>
            <a:cs typeface="+mn-cs"/>
          </a:endParaRPr>
        </a:p>
        <a:p>
          <a:pPr>
            <a:lnSpc>
              <a:spcPts val="1200"/>
            </a:lnSpc>
          </a:pPr>
          <a:endParaRPr lang="ru-RU" sz="1100">
            <a:latin typeface="+mn-lt"/>
            <a:ea typeface="+mn-ea"/>
            <a:cs typeface="+mn-cs"/>
          </a:endParaRPr>
        </a:p>
        <a:p>
          <a:pPr>
            <a:lnSpc>
              <a:spcPts val="1200"/>
            </a:lnSpc>
          </a:pPr>
          <a:endParaRPr lang="ru-RU" sz="1100">
            <a:latin typeface="Times New Roman" pitchFamily="18" charset="0"/>
            <a:ea typeface="+mn-ea"/>
            <a:cs typeface="Times New Roman" pitchFamily="18" charset="0"/>
          </a:endParaRPr>
        </a:p>
        <a:p>
          <a:pPr>
            <a:lnSpc>
              <a:spcPts val="1200"/>
            </a:lnSpc>
          </a:pPr>
          <a:endParaRPr lang="ru-RU" sz="1100">
            <a:latin typeface="+mn-lt"/>
            <a:ea typeface="+mn-ea"/>
            <a:cs typeface="+mn-cs"/>
          </a:endParaRPr>
        </a:p>
        <a:p>
          <a:pPr>
            <a:lnSpc>
              <a:spcPts val="1200"/>
            </a:lnSpc>
          </a:pPr>
          <a:endParaRPr lang="ru-RU" sz="1100" b="1">
            <a:latin typeface="Times New Roman" pitchFamily="18" charset="0"/>
            <a:ea typeface="+mn-ea"/>
            <a:cs typeface="Times New Roman" pitchFamily="18" charset="0"/>
          </a:endParaRPr>
        </a:p>
        <a:p>
          <a:pPr>
            <a:lnSpc>
              <a:spcPts val="1200"/>
            </a:lnSpc>
          </a:pPr>
          <a:endParaRPr lang="ru-RU" sz="1100" i="0">
            <a:latin typeface="Times New Roman" pitchFamily="18" charset="0"/>
            <a:ea typeface="+mn-ea"/>
            <a:cs typeface="Times New Roman" pitchFamily="18" charset="0"/>
          </a:endParaRPr>
        </a:p>
        <a:p>
          <a:pPr>
            <a:lnSpc>
              <a:spcPts val="1200"/>
            </a:lnSpc>
          </a:pPr>
          <a:r>
            <a:rPr lang="ru-RU" sz="1100" i="0">
              <a:latin typeface="Times New Roman" pitchFamily="18" charset="0"/>
              <a:ea typeface="+mn-ea"/>
              <a:cs typeface="Times New Roman" pitchFamily="18" charset="0"/>
            </a:rPr>
            <a:t> </a:t>
          </a:r>
        </a:p>
        <a:p>
          <a:pPr algn="l" rtl="1">
            <a:lnSpc>
              <a:spcPts val="1000"/>
            </a:lnSpc>
            <a:defRPr sz="1000"/>
          </a:pPr>
          <a:r>
            <a:rPr lang="ru-RU" sz="1000" b="0" i="0" strike="noStrike">
              <a:solidFill>
                <a:srgbClr val="000000"/>
              </a:solidFill>
              <a:latin typeface="Arial Cyr"/>
            </a:rPr>
            <a:t> </a:t>
          </a:r>
        </a:p>
      </xdr:txBody>
    </xdr:sp>
    <xdr:clientData/>
  </xdr:twoCellAnchor>
  <xdr:twoCellAnchor>
    <xdr:from>
      <xdr:col>4</xdr:col>
      <xdr:colOff>66675</xdr:colOff>
      <xdr:row>212</xdr:row>
      <xdr:rowOff>57150</xdr:rowOff>
    </xdr:from>
    <xdr:to>
      <xdr:col>13</xdr:col>
      <xdr:colOff>438150</xdr:colOff>
      <xdr:row>214</xdr:row>
      <xdr:rowOff>9525</xdr:rowOff>
    </xdr:to>
    <xdr:sp macro="" textlink="">
      <xdr:nvSpPr>
        <xdr:cNvPr id="4" name="Текст 3">
          <a:extLst>
            <a:ext uri="{FF2B5EF4-FFF2-40B4-BE49-F238E27FC236}">
              <a16:creationId xmlns:a16="http://schemas.microsoft.com/office/drawing/2014/main" id="{6FF9FF57-EDAD-0216-30BA-6F15606D0704}"/>
            </a:ext>
          </a:extLst>
        </xdr:cNvPr>
        <xdr:cNvSpPr txBox="1">
          <a:spLocks noChangeArrowheads="1"/>
        </xdr:cNvSpPr>
      </xdr:nvSpPr>
      <xdr:spPr bwMode="auto">
        <a:xfrm>
          <a:off x="2505075" y="34385250"/>
          <a:ext cx="5857875" cy="276225"/>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Arial Cyr"/>
            </a:rPr>
            <a:t> </a:t>
          </a:r>
          <a:r>
            <a:rPr lang="ru-RU" sz="1000" b="0" i="0" strike="noStrike">
              <a:solidFill>
                <a:sysClr val="windowText" lastClr="000000"/>
              </a:solidFill>
              <a:latin typeface="Arial Cyr"/>
            </a:rPr>
            <a:t>Учебный план составлен з</a:t>
          </a:r>
          <a:r>
            <a:rPr lang="ru-RU" sz="1100" b="0" i="0" strike="noStrike">
              <a:solidFill>
                <a:sysClr val="windowText" lastClr="000000"/>
              </a:solidFill>
              <a:latin typeface="Times New Roman" pitchFamily="18" charset="0"/>
              <a:cs typeface="Times New Roman" pitchFamily="18" charset="0"/>
            </a:rPr>
            <a:t>ам.</a:t>
          </a:r>
          <a:r>
            <a:rPr lang="ru-RU" sz="1100" b="0" i="0" strike="noStrike" baseline="0">
              <a:solidFill>
                <a:sysClr val="windowText" lastClr="000000"/>
              </a:solidFill>
              <a:latin typeface="Times New Roman" pitchFamily="18" charset="0"/>
              <a:cs typeface="Times New Roman" pitchFamily="18" charset="0"/>
            </a:rPr>
            <a:t> </a:t>
          </a:r>
          <a:r>
            <a:rPr lang="ru-RU" sz="1100" b="0" i="0" strike="noStrike">
              <a:solidFill>
                <a:sysClr val="windowText" lastClr="000000"/>
              </a:solidFill>
              <a:latin typeface="Times New Roman" pitchFamily="18" charset="0"/>
              <a:cs typeface="Times New Roman" pitchFamily="18" charset="0"/>
            </a:rPr>
            <a:t>директора по учебно-методической  работе  ____       Юнак </a:t>
          </a:r>
          <a:r>
            <a:rPr lang="ru-RU" sz="1100" b="0" i="0" strike="noStrike">
              <a:solidFill>
                <a:srgbClr val="000000"/>
              </a:solidFill>
              <a:latin typeface="Times New Roman" pitchFamily="18" charset="0"/>
              <a:cs typeface="Times New Roman" pitchFamily="18" charset="0"/>
            </a:rPr>
            <a:t>Е.В</a:t>
          </a:r>
          <a:r>
            <a:rPr lang="ru-RU" sz="1000" b="0" i="0" strike="noStrike">
              <a:solidFill>
                <a:srgbClr val="000000"/>
              </a:solidFill>
              <a:latin typeface="Arial Cyr"/>
            </a:rPr>
            <a:t>.</a:t>
          </a:r>
        </a:p>
        <a:p>
          <a:pPr algn="l" rtl="1">
            <a:defRPr sz="1000"/>
          </a:pPr>
          <a:endParaRPr lang="ru-RU" sz="1000" b="0" i="0" strike="noStrike">
            <a:solidFill>
              <a:srgbClr val="000000"/>
            </a:solidFill>
            <a:latin typeface="Arial Cyr"/>
          </a:endParaRPr>
        </a:p>
        <a:p>
          <a:pPr algn="l" rtl="1">
            <a:defRPr sz="1000"/>
          </a:pPr>
          <a:r>
            <a:rPr lang="ru-RU" sz="1000" b="0" i="0" strike="noStrike">
              <a:solidFill>
                <a:srgbClr val="000000"/>
              </a:solidFill>
              <a:latin typeface="Arial Cyr"/>
            </a:rPr>
            <a:t> </a:t>
          </a:r>
        </a:p>
        <a:p>
          <a:pPr algn="l" rtl="1">
            <a:defRPr sz="1000"/>
          </a:pPr>
          <a:endParaRPr lang="ru-RU" sz="1000" b="0" i="0" strike="noStrike">
            <a:solidFill>
              <a:srgbClr val="000000"/>
            </a:solidFill>
            <a:latin typeface="Arial Cyr"/>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3"/>
  <sheetViews>
    <sheetView windowProtection="1" workbookViewId="0">
      <selection sqref="A1:IV65536"/>
    </sheetView>
  </sheetViews>
  <sheetFormatPr defaultRowHeight="10.5" x14ac:dyDescent="0.2"/>
  <cols>
    <col min="1" max="1" width="2.28515625" style="3" customWidth="1"/>
    <col min="2" max="2" width="6.28515625" style="3" customWidth="1"/>
    <col min="3" max="3" width="8.85546875" style="3" customWidth="1"/>
    <col min="4" max="56" width="2.28515625" style="3" customWidth="1"/>
    <col min="57" max="57" width="6.5703125" style="3" customWidth="1"/>
    <col min="58" max="16384" width="9.140625" style="3"/>
  </cols>
  <sheetData>
    <row r="1" spans="1:57" ht="12.75" x14ac:dyDescent="0.2">
      <c r="B1" s="7" t="s">
        <v>132</v>
      </c>
    </row>
    <row r="2" spans="1:57" ht="45.75" customHeight="1" x14ac:dyDescent="0.2">
      <c r="A2" s="414" t="s">
        <v>131</v>
      </c>
      <c r="B2" s="427" t="s">
        <v>2</v>
      </c>
      <c r="C2" s="427" t="s">
        <v>3</v>
      </c>
      <c r="D2" s="1" t="s">
        <v>5</v>
      </c>
      <c r="E2" s="424" t="s">
        <v>6</v>
      </c>
      <c r="F2" s="425"/>
      <c r="G2" s="426"/>
      <c r="H2" s="1" t="s">
        <v>18</v>
      </c>
      <c r="I2" s="424" t="s">
        <v>7</v>
      </c>
      <c r="J2" s="425"/>
      <c r="K2" s="425"/>
      <c r="L2" s="426"/>
      <c r="M2" s="424" t="s">
        <v>8</v>
      </c>
      <c r="N2" s="425"/>
      <c r="O2" s="425"/>
      <c r="P2" s="426"/>
      <c r="Q2" s="1" t="s">
        <v>19</v>
      </c>
      <c r="R2" s="424" t="s">
        <v>9</v>
      </c>
      <c r="S2" s="425"/>
      <c r="T2" s="426"/>
      <c r="U2" s="1" t="s">
        <v>20</v>
      </c>
      <c r="V2" s="424" t="s">
        <v>10</v>
      </c>
      <c r="W2" s="425"/>
      <c r="X2" s="425"/>
      <c r="Y2" s="426"/>
      <c r="Z2" s="1" t="s">
        <v>21</v>
      </c>
      <c r="AA2" s="424" t="s">
        <v>11</v>
      </c>
      <c r="AB2" s="425"/>
      <c r="AC2" s="426"/>
      <c r="AD2" s="1" t="s">
        <v>22</v>
      </c>
      <c r="AE2" s="424" t="s">
        <v>12</v>
      </c>
      <c r="AF2" s="425"/>
      <c r="AG2" s="426"/>
      <c r="AH2" s="1" t="s">
        <v>23</v>
      </c>
      <c r="AI2" s="424" t="s">
        <v>13</v>
      </c>
      <c r="AJ2" s="425"/>
      <c r="AK2" s="426"/>
      <c r="AL2" s="1" t="s">
        <v>24</v>
      </c>
      <c r="AM2" s="424" t="s">
        <v>14</v>
      </c>
      <c r="AN2" s="425"/>
      <c r="AO2" s="425"/>
      <c r="AP2" s="426"/>
      <c r="AQ2" s="1" t="s">
        <v>25</v>
      </c>
      <c r="AR2" s="424" t="s">
        <v>15</v>
      </c>
      <c r="AS2" s="425"/>
      <c r="AT2" s="426"/>
      <c r="AU2" s="1" t="s">
        <v>26</v>
      </c>
      <c r="AV2" s="424" t="s">
        <v>16</v>
      </c>
      <c r="AW2" s="425"/>
      <c r="AX2" s="425"/>
      <c r="AY2" s="426"/>
      <c r="AZ2" s="424" t="s">
        <v>17</v>
      </c>
      <c r="BA2" s="425"/>
      <c r="BB2" s="425"/>
      <c r="BC2" s="426"/>
      <c r="BD2" s="1" t="s">
        <v>27</v>
      </c>
      <c r="BE2" s="414" t="s">
        <v>38</v>
      </c>
    </row>
    <row r="3" spans="1:57" x14ac:dyDescent="0.2">
      <c r="A3" s="415"/>
      <c r="B3" s="428"/>
      <c r="C3" s="428"/>
      <c r="D3" s="430" t="s">
        <v>0</v>
      </c>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c r="AT3" s="431"/>
      <c r="AU3" s="431"/>
      <c r="AV3" s="431"/>
      <c r="AW3" s="431"/>
      <c r="AX3" s="431"/>
      <c r="AY3" s="431"/>
      <c r="AZ3" s="431"/>
      <c r="BA3" s="431"/>
      <c r="BB3" s="431"/>
      <c r="BC3" s="431"/>
      <c r="BD3" s="432"/>
      <c r="BE3" s="415"/>
    </row>
    <row r="4" spans="1:57" ht="12.75" x14ac:dyDescent="0.2">
      <c r="A4" s="415"/>
      <c r="B4" s="428"/>
      <c r="C4" s="428"/>
      <c r="D4" s="1">
        <v>35</v>
      </c>
      <c r="E4" s="1">
        <v>36</v>
      </c>
      <c r="F4" s="1">
        <v>37</v>
      </c>
      <c r="G4" s="1">
        <v>38</v>
      </c>
      <c r="H4" s="1">
        <v>39</v>
      </c>
      <c r="I4" s="1">
        <v>40</v>
      </c>
      <c r="J4" s="1">
        <v>41</v>
      </c>
      <c r="K4" s="1">
        <v>42</v>
      </c>
      <c r="L4" s="1">
        <v>43</v>
      </c>
      <c r="M4" s="1">
        <v>44</v>
      </c>
      <c r="N4" s="1">
        <v>45</v>
      </c>
      <c r="O4" s="1">
        <v>46</v>
      </c>
      <c r="P4" s="1">
        <v>47</v>
      </c>
      <c r="Q4" s="1">
        <v>48</v>
      </c>
      <c r="R4" s="1">
        <v>49</v>
      </c>
      <c r="S4" s="1">
        <v>50</v>
      </c>
      <c r="T4" s="1">
        <v>51</v>
      </c>
      <c r="U4" s="1">
        <v>52</v>
      </c>
      <c r="V4" s="1">
        <v>1</v>
      </c>
      <c r="W4" s="1">
        <v>2</v>
      </c>
      <c r="X4" s="1">
        <v>3</v>
      </c>
      <c r="Y4" s="1">
        <v>4</v>
      </c>
      <c r="Z4" s="1">
        <v>5</v>
      </c>
      <c r="AA4" s="1">
        <v>6</v>
      </c>
      <c r="AB4" s="1">
        <v>7</v>
      </c>
      <c r="AC4" s="1">
        <v>8</v>
      </c>
      <c r="AD4" s="1">
        <v>9</v>
      </c>
      <c r="AE4" s="1">
        <v>10</v>
      </c>
      <c r="AF4" s="1">
        <v>11</v>
      </c>
      <c r="AG4" s="1">
        <v>12</v>
      </c>
      <c r="AH4" s="1">
        <v>13</v>
      </c>
      <c r="AI4" s="1">
        <v>14</v>
      </c>
      <c r="AJ4" s="1">
        <v>15</v>
      </c>
      <c r="AK4" s="1">
        <v>16</v>
      </c>
      <c r="AL4" s="1">
        <v>17</v>
      </c>
      <c r="AM4" s="1">
        <v>18</v>
      </c>
      <c r="AN4" s="1">
        <v>19</v>
      </c>
      <c r="AO4" s="1">
        <v>20</v>
      </c>
      <c r="AP4" s="1">
        <v>21</v>
      </c>
      <c r="AQ4" s="1">
        <v>22</v>
      </c>
      <c r="AR4" s="1">
        <v>23</v>
      </c>
      <c r="AS4" s="1">
        <v>24</v>
      </c>
      <c r="AT4" s="1">
        <v>25</v>
      </c>
      <c r="AU4" s="1">
        <v>26</v>
      </c>
      <c r="AV4" s="1">
        <v>27</v>
      </c>
      <c r="AW4" s="1">
        <v>28</v>
      </c>
      <c r="AX4" s="1">
        <v>29</v>
      </c>
      <c r="AY4" s="1">
        <v>30</v>
      </c>
      <c r="AZ4" s="1">
        <v>31</v>
      </c>
      <c r="BA4" s="1">
        <v>32</v>
      </c>
      <c r="BB4" s="1">
        <v>33</v>
      </c>
      <c r="BC4" s="1">
        <v>34</v>
      </c>
      <c r="BD4" s="1">
        <v>35</v>
      </c>
      <c r="BE4" s="415"/>
    </row>
    <row r="5" spans="1:57" x14ac:dyDescent="0.2">
      <c r="A5" s="415"/>
      <c r="B5" s="428"/>
      <c r="C5" s="428"/>
      <c r="D5" s="430" t="s">
        <v>1</v>
      </c>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1"/>
      <c r="AZ5" s="431"/>
      <c r="BA5" s="431"/>
      <c r="BB5" s="431"/>
      <c r="BC5" s="431"/>
      <c r="BD5" s="432"/>
      <c r="BE5" s="415"/>
    </row>
    <row r="6" spans="1:57" ht="12.75" x14ac:dyDescent="0.2">
      <c r="A6" s="416"/>
      <c r="B6" s="429"/>
      <c r="C6" s="429"/>
      <c r="D6" s="1">
        <v>1</v>
      </c>
      <c r="E6" s="1">
        <v>2</v>
      </c>
      <c r="F6" s="1">
        <v>3</v>
      </c>
      <c r="G6" s="1">
        <v>4</v>
      </c>
      <c r="H6" s="1">
        <v>5</v>
      </c>
      <c r="I6" s="1">
        <v>6</v>
      </c>
      <c r="J6" s="1">
        <v>7</v>
      </c>
      <c r="K6" s="1">
        <v>8</v>
      </c>
      <c r="L6" s="1">
        <v>9</v>
      </c>
      <c r="M6" s="1">
        <v>10</v>
      </c>
      <c r="N6" s="1">
        <v>11</v>
      </c>
      <c r="O6" s="1">
        <v>12</v>
      </c>
      <c r="P6" s="1">
        <v>13</v>
      </c>
      <c r="Q6" s="1">
        <v>14</v>
      </c>
      <c r="R6" s="1">
        <v>15</v>
      </c>
      <c r="S6" s="1">
        <v>16</v>
      </c>
      <c r="T6" s="1">
        <v>17</v>
      </c>
      <c r="U6" s="1">
        <v>18</v>
      </c>
      <c r="V6" s="1">
        <v>19</v>
      </c>
      <c r="W6" s="1">
        <v>20</v>
      </c>
      <c r="X6" s="1">
        <v>21</v>
      </c>
      <c r="Y6" s="1">
        <v>22</v>
      </c>
      <c r="Z6" s="1">
        <v>23</v>
      </c>
      <c r="AA6" s="1">
        <v>24</v>
      </c>
      <c r="AB6" s="1">
        <v>25</v>
      </c>
      <c r="AC6" s="1">
        <v>26</v>
      </c>
      <c r="AD6" s="1">
        <v>27</v>
      </c>
      <c r="AE6" s="1">
        <v>28</v>
      </c>
      <c r="AF6" s="1">
        <v>29</v>
      </c>
      <c r="AG6" s="1">
        <v>30</v>
      </c>
      <c r="AH6" s="1">
        <v>31</v>
      </c>
      <c r="AI6" s="1">
        <v>32</v>
      </c>
      <c r="AJ6" s="1">
        <v>33</v>
      </c>
      <c r="AK6" s="1">
        <v>34</v>
      </c>
      <c r="AL6" s="1">
        <v>35</v>
      </c>
      <c r="AM6" s="1">
        <v>36</v>
      </c>
      <c r="AN6" s="1">
        <v>37</v>
      </c>
      <c r="AO6" s="1">
        <v>38</v>
      </c>
      <c r="AP6" s="1">
        <v>39</v>
      </c>
      <c r="AQ6" s="1">
        <v>40</v>
      </c>
      <c r="AR6" s="1">
        <v>41</v>
      </c>
      <c r="AS6" s="1">
        <v>42</v>
      </c>
      <c r="AT6" s="1">
        <v>43</v>
      </c>
      <c r="AU6" s="1">
        <v>44</v>
      </c>
      <c r="AV6" s="1">
        <v>45</v>
      </c>
      <c r="AW6" s="1">
        <v>46</v>
      </c>
      <c r="AX6" s="1">
        <v>47</v>
      </c>
      <c r="AY6" s="1">
        <v>48</v>
      </c>
      <c r="AZ6" s="1">
        <v>49</v>
      </c>
      <c r="BA6" s="1">
        <v>50</v>
      </c>
      <c r="BB6" s="1">
        <v>51</v>
      </c>
      <c r="BC6" s="1">
        <v>52</v>
      </c>
      <c r="BD6" s="1">
        <v>53</v>
      </c>
      <c r="BE6" s="416"/>
    </row>
    <row r="7" spans="1:57" x14ac:dyDescent="0.2">
      <c r="A7" s="417"/>
      <c r="B7" s="422"/>
      <c r="C7" s="422" t="s">
        <v>34</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18.75" customHeight="1" x14ac:dyDescent="0.2">
      <c r="A8" s="418"/>
      <c r="B8" s="423"/>
      <c r="C8" s="423"/>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1:57" x14ac:dyDescent="0.2">
      <c r="A9" s="418"/>
      <c r="B9" s="420"/>
      <c r="C9" s="420"/>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row>
    <row r="10" spans="1:57" x14ac:dyDescent="0.2">
      <c r="A10" s="418"/>
      <c r="B10" s="421"/>
      <c r="C10" s="42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row>
    <row r="11" spans="1:57" x14ac:dyDescent="0.2">
      <c r="A11" s="418"/>
      <c r="B11" s="420"/>
      <c r="C11" s="420"/>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row>
    <row r="12" spans="1:57" x14ac:dyDescent="0.2">
      <c r="A12" s="418"/>
      <c r="B12" s="421"/>
      <c r="C12" s="421"/>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row>
    <row r="13" spans="1:57" x14ac:dyDescent="0.2">
      <c r="A13" s="418"/>
      <c r="B13" s="422"/>
      <c r="C13" s="422" t="s">
        <v>33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ht="37.5" customHeight="1" x14ac:dyDescent="0.2">
      <c r="A14" s="418"/>
      <c r="B14" s="423"/>
      <c r="C14" s="423"/>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x14ac:dyDescent="0.2">
      <c r="A15" s="418"/>
      <c r="B15" s="420"/>
      <c r="C15" s="420"/>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row>
    <row r="16" spans="1:57" x14ac:dyDescent="0.2">
      <c r="A16" s="418"/>
      <c r="B16" s="421"/>
      <c r="C16" s="421"/>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row>
    <row r="17" spans="1:57" x14ac:dyDescent="0.2">
      <c r="A17" s="418"/>
      <c r="B17" s="422"/>
      <c r="C17" s="422" t="s">
        <v>32</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ht="30" customHeight="1" x14ac:dyDescent="0.2">
      <c r="A18" s="418"/>
      <c r="B18" s="423"/>
      <c r="C18" s="423"/>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x14ac:dyDescent="0.2">
      <c r="A19" s="418"/>
      <c r="B19" s="420"/>
      <c r="C19" s="420"/>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row>
    <row r="20" spans="1:57" x14ac:dyDescent="0.2">
      <c r="A20" s="418"/>
      <c r="B20" s="421"/>
      <c r="C20" s="421"/>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row>
    <row r="21" spans="1:57" x14ac:dyDescent="0.2">
      <c r="A21" s="418"/>
      <c r="B21" s="422"/>
      <c r="C21" s="422" t="s">
        <v>31</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ht="16.5" customHeight="1" x14ac:dyDescent="0.2">
      <c r="A22" s="418"/>
      <c r="B22" s="423"/>
      <c r="C22" s="42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x14ac:dyDescent="0.2">
      <c r="A23" s="418"/>
      <c r="B23" s="420"/>
      <c r="C23" s="420"/>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row>
    <row r="24" spans="1:57" x14ac:dyDescent="0.2">
      <c r="A24" s="418"/>
      <c r="B24" s="421"/>
      <c r="C24" s="421"/>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row>
    <row r="25" spans="1:57" x14ac:dyDescent="0.2">
      <c r="A25" s="418"/>
      <c r="B25" s="420"/>
      <c r="C25" s="420"/>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row>
    <row r="26" spans="1:57" x14ac:dyDescent="0.2">
      <c r="A26" s="418"/>
      <c r="B26" s="421"/>
      <c r="C26" s="421"/>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row>
    <row r="27" spans="1:57" x14ac:dyDescent="0.2">
      <c r="A27" s="418"/>
      <c r="B27" s="422"/>
      <c r="C27" s="422" t="s">
        <v>30</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1:57" ht="7.5" customHeight="1" x14ac:dyDescent="0.2">
      <c r="A28" s="418"/>
      <c r="B28" s="423"/>
      <c r="C28" s="423"/>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1:57" x14ac:dyDescent="0.2">
      <c r="A29" s="418"/>
      <c r="B29" s="422"/>
      <c r="C29" s="422" t="s">
        <v>29</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1:57" ht="6.75" customHeight="1" x14ac:dyDescent="0.2">
      <c r="A30" s="418"/>
      <c r="B30" s="423"/>
      <c r="C30" s="423"/>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1" spans="1:57" x14ac:dyDescent="0.2">
      <c r="A31" s="418"/>
      <c r="B31" s="420"/>
      <c r="C31" s="420"/>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row>
    <row r="32" spans="1:57" x14ac:dyDescent="0.2">
      <c r="A32" s="418"/>
      <c r="B32" s="421"/>
      <c r="C32" s="421"/>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row>
    <row r="33" spans="1:57" x14ac:dyDescent="0.2">
      <c r="A33" s="418"/>
      <c r="B33" s="420"/>
      <c r="C33" s="420"/>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row>
    <row r="34" spans="1:57" x14ac:dyDescent="0.2">
      <c r="A34" s="418"/>
      <c r="B34" s="421"/>
      <c r="C34" s="421"/>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row>
    <row r="35" spans="1:57" x14ac:dyDescent="0.2">
      <c r="A35" s="418"/>
      <c r="B35" s="420"/>
      <c r="C35" s="420"/>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row>
    <row r="36" spans="1:57" x14ac:dyDescent="0.2">
      <c r="A36" s="418"/>
      <c r="B36" s="421"/>
      <c r="C36" s="421"/>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row>
    <row r="37" spans="1:57" x14ac:dyDescent="0.2">
      <c r="A37" s="418"/>
      <c r="B37" s="6"/>
      <c r="C37" s="6"/>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row>
    <row r="38" spans="1:57" x14ac:dyDescent="0.2">
      <c r="A38" s="418"/>
      <c r="B38" s="6"/>
      <c r="C38" s="6"/>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row>
    <row r="39" spans="1:57" x14ac:dyDescent="0.2">
      <c r="A39" s="418"/>
      <c r="B39" s="422"/>
      <c r="C39" s="422" t="s">
        <v>28</v>
      </c>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1:57" x14ac:dyDescent="0.2">
      <c r="A40" s="418"/>
      <c r="B40" s="423"/>
      <c r="C40" s="423"/>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row>
    <row r="41" spans="1:57" ht="21" x14ac:dyDescent="0.2">
      <c r="A41" s="418"/>
      <c r="B41" s="66"/>
      <c r="C41" s="66" t="s">
        <v>50</v>
      </c>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row r="42" spans="1:57" ht="30" customHeight="1" x14ac:dyDescent="0.2">
      <c r="A42" s="418"/>
      <c r="B42" s="66"/>
      <c r="C42" s="66" t="s">
        <v>129</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1:57" ht="36.75" customHeight="1" x14ac:dyDescent="0.2">
      <c r="A43" s="419"/>
      <c r="B43" s="67" t="s">
        <v>130</v>
      </c>
      <c r="C43" s="66"/>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row>
  </sheetData>
  <mergeCells count="51">
    <mergeCell ref="B2:B6"/>
    <mergeCell ref="C2:C6"/>
    <mergeCell ref="E2:G2"/>
    <mergeCell ref="D5:BD5"/>
    <mergeCell ref="AR2:AT2"/>
    <mergeCell ref="AV2:AY2"/>
    <mergeCell ref="AZ2:BC2"/>
    <mergeCell ref="D3:BD3"/>
    <mergeCell ref="AA2:AC2"/>
    <mergeCell ref="AE2:AG2"/>
    <mergeCell ref="AI2:AK2"/>
    <mergeCell ref="AM2:AP2"/>
    <mergeCell ref="I2:L2"/>
    <mergeCell ref="M2:P2"/>
    <mergeCell ref="R2:T2"/>
    <mergeCell ref="V2:Y2"/>
    <mergeCell ref="B21:B22"/>
    <mergeCell ref="C21:C22"/>
    <mergeCell ref="B7:B8"/>
    <mergeCell ref="C7:C8"/>
    <mergeCell ref="B9:B10"/>
    <mergeCell ref="C9:C10"/>
    <mergeCell ref="B11:B12"/>
    <mergeCell ref="C11:C12"/>
    <mergeCell ref="B13:B14"/>
    <mergeCell ref="C13:C14"/>
    <mergeCell ref="B15:B16"/>
    <mergeCell ref="C15:C16"/>
    <mergeCell ref="B17:B18"/>
    <mergeCell ref="C17:C18"/>
    <mergeCell ref="B19:B20"/>
    <mergeCell ref="C19:C20"/>
    <mergeCell ref="B23:B24"/>
    <mergeCell ref="C23:C24"/>
    <mergeCell ref="B25:B26"/>
    <mergeCell ref="C25:C26"/>
    <mergeCell ref="C33:C34"/>
    <mergeCell ref="B27:B28"/>
    <mergeCell ref="C27:C28"/>
    <mergeCell ref="B29:B30"/>
    <mergeCell ref="C29:C30"/>
    <mergeCell ref="BE2:BE6"/>
    <mergeCell ref="A2:A6"/>
    <mergeCell ref="A7:A43"/>
    <mergeCell ref="B35:B36"/>
    <mergeCell ref="C35:C36"/>
    <mergeCell ref="B39:B40"/>
    <mergeCell ref="C39:C40"/>
    <mergeCell ref="B31:B32"/>
    <mergeCell ref="C31:C32"/>
    <mergeCell ref="B33:B34"/>
  </mergeCells>
  <phoneticPr fontId="1" type="noConversion"/>
  <pageMargins left="0.25" right="0.26" top="0.31" bottom="0.27" header="0.18" footer="0.2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2"/>
  <sheetViews>
    <sheetView windowProtection="1" topLeftCell="A28" workbookViewId="0">
      <selection sqref="A1:IV65536"/>
    </sheetView>
  </sheetViews>
  <sheetFormatPr defaultRowHeight="10.5" x14ac:dyDescent="0.2"/>
  <cols>
    <col min="1" max="1" width="7.28515625" style="3" customWidth="1"/>
    <col min="2" max="2" width="9.140625" style="3"/>
    <col min="3" max="3" width="7.85546875" style="3" customWidth="1"/>
    <col min="4" max="56" width="2.28515625" style="3" customWidth="1"/>
    <col min="57" max="16384" width="9.140625" style="3"/>
  </cols>
  <sheetData>
    <row r="1" spans="1:56" ht="39.75" customHeight="1" x14ac:dyDescent="0.2">
      <c r="A1" s="427" t="s">
        <v>2</v>
      </c>
      <c r="B1" s="427" t="s">
        <v>3</v>
      </c>
      <c r="C1" s="427" t="s">
        <v>4</v>
      </c>
      <c r="D1" s="1" t="s">
        <v>5</v>
      </c>
      <c r="E1" s="424" t="s">
        <v>6</v>
      </c>
      <c r="F1" s="425"/>
      <c r="G1" s="426"/>
      <c r="H1" s="1" t="s">
        <v>18</v>
      </c>
      <c r="I1" s="424" t="s">
        <v>7</v>
      </c>
      <c r="J1" s="425"/>
      <c r="K1" s="425"/>
      <c r="L1" s="426"/>
      <c r="M1" s="424" t="s">
        <v>8</v>
      </c>
      <c r="N1" s="425"/>
      <c r="O1" s="425"/>
      <c r="P1" s="426"/>
      <c r="Q1" s="1" t="s">
        <v>19</v>
      </c>
      <c r="R1" s="424" t="s">
        <v>9</v>
      </c>
      <c r="S1" s="425"/>
      <c r="T1" s="426"/>
      <c r="U1" s="1" t="s">
        <v>20</v>
      </c>
      <c r="V1" s="424" t="s">
        <v>10</v>
      </c>
      <c r="W1" s="425"/>
      <c r="X1" s="425"/>
      <c r="Y1" s="426"/>
      <c r="Z1" s="1" t="s">
        <v>21</v>
      </c>
      <c r="AA1" s="424" t="s">
        <v>11</v>
      </c>
      <c r="AB1" s="425"/>
      <c r="AC1" s="426"/>
      <c r="AD1" s="1" t="s">
        <v>22</v>
      </c>
      <c r="AE1" s="424" t="s">
        <v>12</v>
      </c>
      <c r="AF1" s="425"/>
      <c r="AG1" s="426"/>
      <c r="AH1" s="1" t="s">
        <v>23</v>
      </c>
      <c r="AI1" s="424" t="s">
        <v>13</v>
      </c>
      <c r="AJ1" s="425"/>
      <c r="AK1" s="426"/>
      <c r="AL1" s="1" t="s">
        <v>24</v>
      </c>
      <c r="AM1" s="424" t="s">
        <v>14</v>
      </c>
      <c r="AN1" s="425"/>
      <c r="AO1" s="425"/>
      <c r="AP1" s="426"/>
      <c r="AQ1" s="1" t="s">
        <v>25</v>
      </c>
      <c r="AR1" s="424" t="s">
        <v>15</v>
      </c>
      <c r="AS1" s="425"/>
      <c r="AT1" s="426"/>
      <c r="AU1" s="1" t="s">
        <v>26</v>
      </c>
      <c r="AV1" s="424" t="s">
        <v>16</v>
      </c>
      <c r="AW1" s="425"/>
      <c r="AX1" s="425"/>
      <c r="AY1" s="426"/>
      <c r="AZ1" s="424" t="s">
        <v>17</v>
      </c>
      <c r="BA1" s="425"/>
      <c r="BB1" s="425"/>
      <c r="BC1" s="426"/>
      <c r="BD1" s="1" t="s">
        <v>27</v>
      </c>
    </row>
    <row r="2" spans="1:56" x14ac:dyDescent="0.2">
      <c r="A2" s="428"/>
      <c r="B2" s="428"/>
      <c r="C2" s="428"/>
      <c r="D2" s="430" t="s">
        <v>0</v>
      </c>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2"/>
    </row>
    <row r="3" spans="1:56" ht="12.75" x14ac:dyDescent="0.2">
      <c r="A3" s="428"/>
      <c r="B3" s="428"/>
      <c r="C3" s="428"/>
      <c r="D3" s="1">
        <v>35</v>
      </c>
      <c r="E3" s="1">
        <v>36</v>
      </c>
      <c r="F3" s="1">
        <v>37</v>
      </c>
      <c r="G3" s="1">
        <v>38</v>
      </c>
      <c r="H3" s="1">
        <v>39</v>
      </c>
      <c r="I3" s="1">
        <v>40</v>
      </c>
      <c r="J3" s="1">
        <v>41</v>
      </c>
      <c r="K3" s="1">
        <v>42</v>
      </c>
      <c r="L3" s="1">
        <v>43</v>
      </c>
      <c r="M3" s="1">
        <v>44</v>
      </c>
      <c r="N3" s="1">
        <v>45</v>
      </c>
      <c r="O3" s="1">
        <v>46</v>
      </c>
      <c r="P3" s="1">
        <v>47</v>
      </c>
      <c r="Q3" s="1">
        <v>48</v>
      </c>
      <c r="R3" s="1">
        <v>49</v>
      </c>
      <c r="S3" s="1">
        <v>50</v>
      </c>
      <c r="T3" s="1">
        <v>51</v>
      </c>
      <c r="U3" s="1">
        <v>52</v>
      </c>
      <c r="V3" s="1">
        <v>1</v>
      </c>
      <c r="W3" s="1">
        <v>2</v>
      </c>
      <c r="X3" s="1">
        <v>3</v>
      </c>
      <c r="Y3" s="1">
        <v>4</v>
      </c>
      <c r="Z3" s="1">
        <v>5</v>
      </c>
      <c r="AA3" s="1">
        <v>6</v>
      </c>
      <c r="AB3" s="1">
        <v>7</v>
      </c>
      <c r="AC3" s="1">
        <v>8</v>
      </c>
      <c r="AD3" s="1">
        <v>9</v>
      </c>
      <c r="AE3" s="1">
        <v>10</v>
      </c>
      <c r="AF3" s="1">
        <v>11</v>
      </c>
      <c r="AG3" s="1">
        <v>12</v>
      </c>
      <c r="AH3" s="1">
        <v>13</v>
      </c>
      <c r="AI3" s="1">
        <v>14</v>
      </c>
      <c r="AJ3" s="1">
        <v>15</v>
      </c>
      <c r="AK3" s="1">
        <v>16</v>
      </c>
      <c r="AL3" s="1">
        <v>17</v>
      </c>
      <c r="AM3" s="1">
        <v>18</v>
      </c>
      <c r="AN3" s="1">
        <v>19</v>
      </c>
      <c r="AO3" s="1">
        <v>20</v>
      </c>
      <c r="AP3" s="1">
        <v>21</v>
      </c>
      <c r="AQ3" s="1">
        <v>22</v>
      </c>
      <c r="AR3" s="1">
        <v>23</v>
      </c>
      <c r="AS3" s="1">
        <v>24</v>
      </c>
      <c r="AT3" s="1">
        <v>25</v>
      </c>
      <c r="AU3" s="1">
        <v>26</v>
      </c>
      <c r="AV3" s="1">
        <v>27</v>
      </c>
      <c r="AW3" s="1">
        <v>28</v>
      </c>
      <c r="AX3" s="1">
        <v>29</v>
      </c>
      <c r="AY3" s="1">
        <v>30</v>
      </c>
      <c r="AZ3" s="1">
        <v>31</v>
      </c>
      <c r="BA3" s="1">
        <v>32</v>
      </c>
      <c r="BB3" s="1">
        <v>33</v>
      </c>
      <c r="BC3" s="1">
        <v>34</v>
      </c>
      <c r="BD3" s="1">
        <v>35</v>
      </c>
    </row>
    <row r="4" spans="1:56" x14ac:dyDescent="0.2">
      <c r="A4" s="428"/>
      <c r="B4" s="428"/>
      <c r="C4" s="428"/>
      <c r="D4" s="430" t="s">
        <v>1</v>
      </c>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432"/>
    </row>
    <row r="5" spans="1:56" ht="12.75" x14ac:dyDescent="0.2">
      <c r="A5" s="429"/>
      <c r="B5" s="429"/>
      <c r="C5" s="429"/>
      <c r="D5" s="1">
        <v>1</v>
      </c>
      <c r="E5" s="1">
        <v>2</v>
      </c>
      <c r="F5" s="1">
        <v>3</v>
      </c>
      <c r="G5" s="1">
        <v>4</v>
      </c>
      <c r="H5" s="1">
        <v>5</v>
      </c>
      <c r="I5" s="1">
        <v>6</v>
      </c>
      <c r="J5" s="1">
        <v>7</v>
      </c>
      <c r="K5" s="1">
        <v>8</v>
      </c>
      <c r="L5" s="1">
        <v>9</v>
      </c>
      <c r="M5" s="1">
        <v>10</v>
      </c>
      <c r="N5" s="1">
        <v>11</v>
      </c>
      <c r="O5" s="1">
        <v>12</v>
      </c>
      <c r="P5" s="1">
        <v>13</v>
      </c>
      <c r="Q5" s="1">
        <v>14</v>
      </c>
      <c r="R5" s="1">
        <v>15</v>
      </c>
      <c r="S5" s="1">
        <v>16</v>
      </c>
      <c r="T5" s="1">
        <v>17</v>
      </c>
      <c r="U5" s="1">
        <v>18</v>
      </c>
      <c r="V5" s="1">
        <v>19</v>
      </c>
      <c r="W5" s="1">
        <v>20</v>
      </c>
      <c r="X5" s="1">
        <v>21</v>
      </c>
      <c r="Y5" s="1">
        <v>22</v>
      </c>
      <c r="Z5" s="1">
        <v>23</v>
      </c>
      <c r="AA5" s="1">
        <v>24</v>
      </c>
      <c r="AB5" s="1">
        <v>25</v>
      </c>
      <c r="AC5" s="1">
        <v>26</v>
      </c>
      <c r="AD5" s="1">
        <v>27</v>
      </c>
      <c r="AE5" s="1">
        <v>28</v>
      </c>
      <c r="AF5" s="1">
        <v>29</v>
      </c>
      <c r="AG5" s="1">
        <v>30</v>
      </c>
      <c r="AH5" s="1">
        <v>31</v>
      </c>
      <c r="AI5" s="1">
        <v>32</v>
      </c>
      <c r="AJ5" s="1">
        <v>33</v>
      </c>
      <c r="AK5" s="1">
        <v>34</v>
      </c>
      <c r="AL5" s="1">
        <v>35</v>
      </c>
      <c r="AM5" s="1">
        <v>36</v>
      </c>
      <c r="AN5" s="1">
        <v>37</v>
      </c>
      <c r="AO5" s="1">
        <v>38</v>
      </c>
      <c r="AP5" s="1">
        <v>39</v>
      </c>
      <c r="AQ5" s="1">
        <v>40</v>
      </c>
      <c r="AR5" s="1">
        <v>41</v>
      </c>
      <c r="AS5" s="1">
        <v>42</v>
      </c>
      <c r="AT5" s="1">
        <v>43</v>
      </c>
      <c r="AU5" s="1">
        <v>44</v>
      </c>
      <c r="AV5" s="1">
        <v>45</v>
      </c>
      <c r="AW5" s="1">
        <v>46</v>
      </c>
      <c r="AX5" s="1">
        <v>47</v>
      </c>
      <c r="AY5" s="1">
        <v>48</v>
      </c>
      <c r="AZ5" s="1">
        <v>49</v>
      </c>
      <c r="BA5" s="1">
        <v>50</v>
      </c>
      <c r="BB5" s="1">
        <v>51</v>
      </c>
      <c r="BC5" s="1">
        <v>52</v>
      </c>
      <c r="BD5" s="1">
        <v>53</v>
      </c>
    </row>
    <row r="6" spans="1:56" x14ac:dyDescent="0.2">
      <c r="A6" s="422"/>
      <c r="B6" s="422" t="s">
        <v>34</v>
      </c>
      <c r="C6" s="5"/>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x14ac:dyDescent="0.2">
      <c r="A7" s="423"/>
      <c r="B7" s="423"/>
      <c r="C7" s="5"/>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56" ht="8.25" customHeight="1" x14ac:dyDescent="0.2">
      <c r="A8" s="420"/>
      <c r="B8" s="420"/>
      <c r="C8" s="6"/>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56" ht="8.25" customHeight="1" x14ac:dyDescent="0.2">
      <c r="A9" s="421"/>
      <c r="B9" s="421"/>
      <c r="C9" s="6"/>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1:56" ht="9" customHeight="1" x14ac:dyDescent="0.2">
      <c r="A10" s="420"/>
      <c r="B10" s="420"/>
      <c r="C10" s="6"/>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row>
    <row r="11" spans="1:56" ht="9" customHeight="1" x14ac:dyDescent="0.2">
      <c r="A11" s="421"/>
      <c r="B11" s="421"/>
      <c r="C11" s="6"/>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1:56" x14ac:dyDescent="0.2">
      <c r="A12" s="422"/>
      <c r="B12" s="422" t="s">
        <v>33</v>
      </c>
      <c r="C12" s="5"/>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ht="38.25" customHeight="1" x14ac:dyDescent="0.2">
      <c r="A13" s="423"/>
      <c r="B13" s="423"/>
      <c r="C13" s="5"/>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6" x14ac:dyDescent="0.2">
      <c r="A14" s="420"/>
      <c r="B14" s="420"/>
      <c r="C14" s="6"/>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56" x14ac:dyDescent="0.2">
      <c r="A15" s="421"/>
      <c r="B15" s="421"/>
      <c r="C15" s="6"/>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1:56" x14ac:dyDescent="0.2">
      <c r="A16" s="422"/>
      <c r="B16" s="422" t="s">
        <v>32</v>
      </c>
      <c r="C16" s="5"/>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56" ht="28.5" customHeight="1" x14ac:dyDescent="0.2">
      <c r="A17" s="423"/>
      <c r="B17" s="423"/>
      <c r="C17" s="5"/>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x14ac:dyDescent="0.2">
      <c r="A18" s="420"/>
      <c r="B18" s="420"/>
      <c r="C18" s="6"/>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1:56" x14ac:dyDescent="0.2">
      <c r="A19" s="421"/>
      <c r="B19" s="421"/>
      <c r="C19" s="6"/>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1:56" x14ac:dyDescent="0.2">
      <c r="A20" s="422"/>
      <c r="B20" s="422" t="s">
        <v>31</v>
      </c>
      <c r="C20" s="5"/>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row>
    <row r="21" spans="1:56" ht="18.75" customHeight="1" x14ac:dyDescent="0.2">
      <c r="A21" s="423"/>
      <c r="B21" s="423"/>
      <c r="C21" s="5"/>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x14ac:dyDescent="0.2">
      <c r="A22" s="420"/>
      <c r="B22" s="420"/>
      <c r="C22" s="6"/>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1:56" x14ac:dyDescent="0.2">
      <c r="A23" s="421"/>
      <c r="B23" s="421"/>
      <c r="C23" s="6"/>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1:56" x14ac:dyDescent="0.2">
      <c r="A24" s="420"/>
      <c r="B24" s="420"/>
      <c r="C24" s="6"/>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1:56" x14ac:dyDescent="0.2">
      <c r="A25" s="421"/>
      <c r="B25" s="421"/>
      <c r="C25" s="6"/>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1:56" x14ac:dyDescent="0.2">
      <c r="A26" s="422"/>
      <c r="B26" s="422" t="s">
        <v>30</v>
      </c>
      <c r="C26" s="5"/>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x14ac:dyDescent="0.2">
      <c r="A27" s="423"/>
      <c r="B27" s="423"/>
      <c r="C27" s="5"/>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1:56" x14ac:dyDescent="0.2">
      <c r="A28" s="422"/>
      <c r="B28" s="422" t="s">
        <v>29</v>
      </c>
      <c r="C28" s="5"/>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row>
    <row r="29" spans="1:56" x14ac:dyDescent="0.2">
      <c r="A29" s="423"/>
      <c r="B29" s="423"/>
      <c r="C29" s="5"/>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row>
    <row r="30" spans="1:56" ht="8.25" customHeight="1" x14ac:dyDescent="0.2">
      <c r="A30" s="420"/>
      <c r="B30" s="420"/>
      <c r="C30" s="6"/>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row>
    <row r="31" spans="1:56" ht="8.25" customHeight="1" x14ac:dyDescent="0.2">
      <c r="A31" s="421"/>
      <c r="B31" s="421"/>
      <c r="C31" s="6"/>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1:56" ht="8.25" customHeight="1" x14ac:dyDescent="0.2">
      <c r="A32" s="420"/>
      <c r="B32" s="420"/>
      <c r="C32" s="6"/>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1:56" ht="8.25" customHeight="1" x14ac:dyDescent="0.2">
      <c r="A33" s="421"/>
      <c r="B33" s="421"/>
      <c r="C33" s="6"/>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1:56" ht="8.25" customHeight="1" x14ac:dyDescent="0.2">
      <c r="A34" s="420"/>
      <c r="B34" s="420"/>
      <c r="C34" s="6"/>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1:56" ht="8.25" customHeight="1" x14ac:dyDescent="0.2">
      <c r="A35" s="421"/>
      <c r="B35" s="421"/>
      <c r="C35" s="6"/>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1:56" ht="8.25" customHeight="1" x14ac:dyDescent="0.2">
      <c r="A36" s="6"/>
      <c r="B36" s="6"/>
      <c r="C36" s="6"/>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1:56" ht="8.25" customHeight="1" x14ac:dyDescent="0.2">
      <c r="A37" s="6"/>
      <c r="B37" s="6"/>
      <c r="C37" s="6"/>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1:56" x14ac:dyDescent="0.2">
      <c r="A38" s="420"/>
      <c r="B38" s="420" t="s">
        <v>28</v>
      </c>
      <c r="C38" s="6"/>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1:56" x14ac:dyDescent="0.2">
      <c r="A39" s="421"/>
      <c r="B39" s="421"/>
      <c r="C39" s="6"/>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ht="20.25" customHeight="1" x14ac:dyDescent="0.2">
      <c r="A40" s="433" t="s">
        <v>35</v>
      </c>
      <c r="B40" s="434"/>
      <c r="C40" s="435"/>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row>
    <row r="41" spans="1:56" ht="19.5" customHeight="1" x14ac:dyDescent="0.2">
      <c r="A41" s="433" t="s">
        <v>36</v>
      </c>
      <c r="B41" s="434"/>
      <c r="C41" s="435"/>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row>
    <row r="42" spans="1:56" x14ac:dyDescent="0.2">
      <c r="A42" s="433" t="s">
        <v>37</v>
      </c>
      <c r="B42" s="434"/>
      <c r="C42" s="435"/>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row>
  </sheetData>
  <mergeCells count="52">
    <mergeCell ref="B34:B35"/>
    <mergeCell ref="A32:A33"/>
    <mergeCell ref="B32:B33"/>
    <mergeCell ref="A20:A21"/>
    <mergeCell ref="B20:B21"/>
    <mergeCell ref="A30:A31"/>
    <mergeCell ref="B30:B31"/>
    <mergeCell ref="A22:A23"/>
    <mergeCell ref="B22:B23"/>
    <mergeCell ref="A28:A29"/>
    <mergeCell ref="A12:A13"/>
    <mergeCell ref="B12:B13"/>
    <mergeCell ref="A14:A15"/>
    <mergeCell ref="B14:B15"/>
    <mergeCell ref="A42:C42"/>
    <mergeCell ref="A41:C41"/>
    <mergeCell ref="A40:C40"/>
    <mergeCell ref="A38:A39"/>
    <mergeCell ref="B38:B39"/>
    <mergeCell ref="A34:A35"/>
    <mergeCell ref="B28:B29"/>
    <mergeCell ref="A16:A17"/>
    <mergeCell ref="B16:B17"/>
    <mergeCell ref="A18:A19"/>
    <mergeCell ref="B18:B19"/>
    <mergeCell ref="A24:A25"/>
    <mergeCell ref="B24:B25"/>
    <mergeCell ref="A26:A27"/>
    <mergeCell ref="B26:B27"/>
    <mergeCell ref="A6:A7"/>
    <mergeCell ref="B6:B7"/>
    <mergeCell ref="A8:A9"/>
    <mergeCell ref="B8:B9"/>
    <mergeCell ref="A10:A11"/>
    <mergeCell ref="B10:B11"/>
    <mergeCell ref="A1:A5"/>
    <mergeCell ref="B1:B5"/>
    <mergeCell ref="C1:C5"/>
    <mergeCell ref="E1:G1"/>
    <mergeCell ref="D4:BD4"/>
    <mergeCell ref="AV1:AY1"/>
    <mergeCell ref="AA1:AC1"/>
    <mergeCell ref="AE1:AG1"/>
    <mergeCell ref="AI1:AK1"/>
    <mergeCell ref="D2:BD2"/>
    <mergeCell ref="AZ1:BC1"/>
    <mergeCell ref="R1:T1"/>
    <mergeCell ref="V1:Y1"/>
    <mergeCell ref="I1:L1"/>
    <mergeCell ref="M1:P1"/>
    <mergeCell ref="AM1:AP1"/>
    <mergeCell ref="AR1:AT1"/>
  </mergeCells>
  <phoneticPr fontId="1" type="noConversion"/>
  <pageMargins left="0.11811023622047245" right="0.11811023622047245"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6"/>
  <sheetViews>
    <sheetView windowProtection="1" tabSelected="1" zoomScaleNormal="100" workbookViewId="0">
      <selection activeCell="R5" sqref="R5"/>
    </sheetView>
  </sheetViews>
  <sheetFormatPr defaultColWidth="9.7109375" defaultRowHeight="12.75" x14ac:dyDescent="0.2"/>
  <cols>
    <col min="1" max="1" width="9.7109375" style="21"/>
    <col min="2" max="2" width="55.85546875" style="7" customWidth="1"/>
    <col min="3" max="3" width="14.7109375" style="7" customWidth="1"/>
    <col min="4" max="4" width="6.5703125" style="7" customWidth="1"/>
    <col min="5" max="5" width="5.7109375" style="7" customWidth="1"/>
    <col min="6" max="6" width="5.42578125" style="7" customWidth="1"/>
    <col min="7" max="7" width="5" style="7" customWidth="1"/>
    <col min="8" max="8" width="5.7109375" style="7" customWidth="1"/>
    <col min="9" max="9" width="5.42578125" style="7" customWidth="1"/>
    <col min="10" max="10" width="5.140625" style="7" customWidth="1"/>
    <col min="11" max="11" width="5.7109375" style="7" customWidth="1"/>
    <col min="12" max="12" width="5.28515625" style="7" customWidth="1"/>
    <col min="13" max="13" width="5.140625" style="7" customWidth="1"/>
    <col min="14" max="14" width="6" style="7" customWidth="1"/>
    <col min="15" max="15" width="5.5703125" style="7" customWidth="1"/>
    <col min="16" max="16" width="4.85546875" style="7" customWidth="1"/>
    <col min="17" max="16384" width="9.7109375" style="7"/>
  </cols>
  <sheetData>
    <row r="1" spans="1:17" x14ac:dyDescent="0.2">
      <c r="N1" s="500" t="s">
        <v>381</v>
      </c>
      <c r="O1" s="500"/>
      <c r="P1" s="500"/>
    </row>
    <row r="2" spans="1:17" ht="81.75" customHeight="1" x14ac:dyDescent="0.2"/>
    <row r="3" spans="1:17" x14ac:dyDescent="0.2">
      <c r="A3" s="436" t="s">
        <v>380</v>
      </c>
      <c r="B3" s="437"/>
      <c r="C3" s="437"/>
      <c r="D3" s="437"/>
      <c r="E3" s="437"/>
      <c r="F3" s="437"/>
      <c r="G3" s="437"/>
      <c r="H3" s="437"/>
      <c r="I3" s="437"/>
      <c r="J3" s="437"/>
      <c r="K3" s="437"/>
      <c r="L3" s="437"/>
      <c r="M3" s="437"/>
      <c r="N3" s="437"/>
      <c r="O3" s="437"/>
      <c r="P3" s="437"/>
    </row>
    <row r="4" spans="1:17" x14ac:dyDescent="0.2">
      <c r="A4" s="437"/>
      <c r="B4" s="437"/>
      <c r="C4" s="437"/>
      <c r="D4" s="437"/>
      <c r="E4" s="437"/>
      <c r="F4" s="437"/>
      <c r="G4" s="437"/>
      <c r="H4" s="437"/>
      <c r="I4" s="437"/>
      <c r="J4" s="437"/>
      <c r="K4" s="437"/>
      <c r="L4" s="437"/>
      <c r="M4" s="437"/>
      <c r="N4" s="437"/>
      <c r="O4" s="437"/>
      <c r="P4" s="437"/>
    </row>
    <row r="5" spans="1:17" ht="21" customHeight="1" x14ac:dyDescent="0.2">
      <c r="A5" s="438" t="s">
        <v>2</v>
      </c>
      <c r="B5" s="441" t="s">
        <v>3</v>
      </c>
      <c r="C5" s="449" t="s">
        <v>38</v>
      </c>
      <c r="D5" s="459" t="s">
        <v>41</v>
      </c>
      <c r="E5" s="463"/>
      <c r="F5" s="463"/>
      <c r="G5" s="463"/>
      <c r="H5" s="464"/>
      <c r="I5" s="441" t="s">
        <v>52</v>
      </c>
      <c r="J5" s="459"/>
      <c r="K5" s="459"/>
      <c r="L5" s="459"/>
      <c r="M5" s="459"/>
      <c r="N5" s="459"/>
      <c r="O5" s="459"/>
      <c r="P5" s="460"/>
    </row>
    <row r="6" spans="1:17" ht="20.25" customHeight="1" x14ac:dyDescent="0.2">
      <c r="A6" s="439"/>
      <c r="B6" s="442"/>
      <c r="C6" s="450"/>
      <c r="D6" s="467" t="s">
        <v>39</v>
      </c>
      <c r="E6" s="452" t="s">
        <v>66</v>
      </c>
      <c r="F6" s="444" t="s">
        <v>42</v>
      </c>
      <c r="G6" s="444"/>
      <c r="H6" s="445"/>
      <c r="I6" s="478" t="s">
        <v>43</v>
      </c>
      <c r="J6" s="456"/>
      <c r="K6" s="447" t="s">
        <v>44</v>
      </c>
      <c r="L6" s="456"/>
      <c r="M6" s="447" t="s">
        <v>45</v>
      </c>
      <c r="N6" s="456"/>
      <c r="O6" s="447" t="s">
        <v>46</v>
      </c>
      <c r="P6" s="445"/>
    </row>
    <row r="7" spans="1:17" ht="12.75" customHeight="1" x14ac:dyDescent="0.2">
      <c r="A7" s="439"/>
      <c r="B7" s="442"/>
      <c r="C7" s="450"/>
      <c r="D7" s="467"/>
      <c r="E7" s="452"/>
      <c r="F7" s="452" t="s">
        <v>40</v>
      </c>
      <c r="G7" s="444" t="s">
        <v>197</v>
      </c>
      <c r="H7" s="445"/>
      <c r="I7" s="478" t="s">
        <v>292</v>
      </c>
      <c r="J7" s="456" t="s">
        <v>293</v>
      </c>
      <c r="K7" s="447" t="s">
        <v>295</v>
      </c>
      <c r="L7" s="465" t="s">
        <v>296</v>
      </c>
      <c r="M7" s="447" t="s">
        <v>297</v>
      </c>
      <c r="N7" s="456" t="s">
        <v>337</v>
      </c>
      <c r="O7" s="447" t="s">
        <v>338</v>
      </c>
      <c r="P7" s="445" t="s">
        <v>298</v>
      </c>
    </row>
    <row r="8" spans="1:17" ht="55.5" customHeight="1" thickBot="1" x14ac:dyDescent="0.25">
      <c r="A8" s="440"/>
      <c r="B8" s="443"/>
      <c r="C8" s="451"/>
      <c r="D8" s="468"/>
      <c r="E8" s="453"/>
      <c r="F8" s="453"/>
      <c r="G8" s="19" t="s">
        <v>133</v>
      </c>
      <c r="H8" s="20" t="s">
        <v>47</v>
      </c>
      <c r="I8" s="479"/>
      <c r="J8" s="469"/>
      <c r="K8" s="448"/>
      <c r="L8" s="466"/>
      <c r="M8" s="448"/>
      <c r="N8" s="469"/>
      <c r="O8" s="448"/>
      <c r="P8" s="446"/>
    </row>
    <row r="9" spans="1:17" ht="13.5" thickBot="1" x14ac:dyDescent="0.25">
      <c r="A9" s="177">
        <v>1</v>
      </c>
      <c r="B9" s="248">
        <v>2</v>
      </c>
      <c r="C9" s="178">
        <v>3</v>
      </c>
      <c r="D9" s="263">
        <v>4</v>
      </c>
      <c r="E9" s="180">
        <v>5</v>
      </c>
      <c r="F9" s="180">
        <v>6</v>
      </c>
      <c r="G9" s="180">
        <v>8</v>
      </c>
      <c r="H9" s="131">
        <v>9</v>
      </c>
      <c r="I9" s="179">
        <v>12</v>
      </c>
      <c r="J9" s="181">
        <v>13</v>
      </c>
      <c r="K9" s="182">
        <v>14</v>
      </c>
      <c r="L9" s="181">
        <v>15</v>
      </c>
      <c r="M9" s="182">
        <v>16</v>
      </c>
      <c r="N9" s="181">
        <v>17</v>
      </c>
      <c r="O9" s="182">
        <v>18</v>
      </c>
      <c r="P9" s="131">
        <v>19</v>
      </c>
    </row>
    <row r="10" spans="1:17" s="8" customFormat="1" ht="14.25" thickTop="1" thickBot="1" x14ac:dyDescent="0.25">
      <c r="A10" s="294" t="s">
        <v>48</v>
      </c>
      <c r="B10" s="295" t="s">
        <v>379</v>
      </c>
      <c r="C10" s="293" t="s">
        <v>356</v>
      </c>
      <c r="D10" s="264">
        <v>1476</v>
      </c>
      <c r="E10" s="264">
        <v>0</v>
      </c>
      <c r="F10" s="264">
        <v>1264</v>
      </c>
      <c r="G10" s="264">
        <v>381</v>
      </c>
      <c r="H10" s="264">
        <v>0</v>
      </c>
      <c r="I10" s="264">
        <v>512</v>
      </c>
      <c r="J10" s="264">
        <v>752</v>
      </c>
      <c r="K10" s="264">
        <v>0</v>
      </c>
      <c r="L10" s="264">
        <v>0</v>
      </c>
      <c r="M10" s="264">
        <v>0</v>
      </c>
      <c r="N10" s="264">
        <v>0</v>
      </c>
      <c r="O10" s="264">
        <v>0</v>
      </c>
      <c r="P10" s="264">
        <v>0</v>
      </c>
    </row>
    <row r="11" spans="1:17" ht="14.25" thickTop="1" thickBot="1" x14ac:dyDescent="0.25">
      <c r="A11" s="296" t="s">
        <v>357</v>
      </c>
      <c r="B11" s="297" t="s">
        <v>34</v>
      </c>
      <c r="C11" s="242" t="s">
        <v>358</v>
      </c>
      <c r="D11" s="264">
        <v>1476</v>
      </c>
      <c r="E11" s="264">
        <v>0</v>
      </c>
      <c r="F11" s="264">
        <v>1264</v>
      </c>
      <c r="G11" s="264">
        <v>381</v>
      </c>
      <c r="H11" s="264">
        <v>0</v>
      </c>
      <c r="I11" s="264">
        <v>512</v>
      </c>
      <c r="J11" s="264">
        <v>752</v>
      </c>
      <c r="K11" s="264">
        <v>0</v>
      </c>
      <c r="L11" s="264">
        <v>0</v>
      </c>
      <c r="M11" s="264">
        <v>0</v>
      </c>
      <c r="N11" s="264">
        <v>0</v>
      </c>
      <c r="O11" s="264">
        <v>0</v>
      </c>
      <c r="P11" s="264">
        <v>0</v>
      </c>
    </row>
    <row r="12" spans="1:17" ht="15" customHeight="1" thickTop="1" x14ac:dyDescent="0.2">
      <c r="A12" s="250" t="s">
        <v>359</v>
      </c>
      <c r="B12" s="298" t="s">
        <v>343</v>
      </c>
      <c r="C12" s="299" t="s">
        <v>260</v>
      </c>
      <c r="D12" s="218">
        <v>72</v>
      </c>
      <c r="E12" s="136">
        <v>0</v>
      </c>
      <c r="F12" s="136">
        <v>64</v>
      </c>
      <c r="G12" s="300">
        <v>50</v>
      </c>
      <c r="H12" s="137">
        <v>0</v>
      </c>
      <c r="I12" s="312">
        <v>32</v>
      </c>
      <c r="J12" s="313">
        <v>32</v>
      </c>
      <c r="K12" s="140">
        <v>0</v>
      </c>
      <c r="L12" s="139">
        <v>0</v>
      </c>
      <c r="M12" s="140">
        <v>0</v>
      </c>
      <c r="N12" s="139">
        <v>0</v>
      </c>
      <c r="O12" s="140">
        <v>0</v>
      </c>
      <c r="P12" s="137">
        <v>0</v>
      </c>
      <c r="Q12" s="7">
        <f>SUM(I12:P12)-F12</f>
        <v>0</v>
      </c>
    </row>
    <row r="13" spans="1:17" ht="15" customHeight="1" x14ac:dyDescent="0.2">
      <c r="A13" s="142" t="s">
        <v>360</v>
      </c>
      <c r="B13" s="298" t="s">
        <v>342</v>
      </c>
      <c r="C13" s="299" t="s">
        <v>259</v>
      </c>
      <c r="D13" s="218">
        <v>108</v>
      </c>
      <c r="E13" s="136">
        <v>0</v>
      </c>
      <c r="F13" s="136">
        <v>108</v>
      </c>
      <c r="G13" s="300">
        <v>47</v>
      </c>
      <c r="H13" s="137">
        <v>0</v>
      </c>
      <c r="I13" s="312">
        <v>48</v>
      </c>
      <c r="J13" s="313">
        <v>60</v>
      </c>
      <c r="K13" s="140">
        <v>0</v>
      </c>
      <c r="L13" s="139">
        <v>0</v>
      </c>
      <c r="M13" s="140">
        <v>0</v>
      </c>
      <c r="N13" s="139">
        <v>0</v>
      </c>
      <c r="O13" s="140">
        <v>0</v>
      </c>
      <c r="P13" s="137">
        <v>0</v>
      </c>
    </row>
    <row r="14" spans="1:17" ht="14.25" customHeight="1" x14ac:dyDescent="0.2">
      <c r="A14" s="142" t="s">
        <v>361</v>
      </c>
      <c r="B14" s="301" t="s">
        <v>63</v>
      </c>
      <c r="C14" s="299" t="s">
        <v>294</v>
      </c>
      <c r="D14" s="218">
        <v>136</v>
      </c>
      <c r="E14" s="9">
        <v>0</v>
      </c>
      <c r="F14" s="136">
        <v>136</v>
      </c>
      <c r="G14" s="302">
        <v>0</v>
      </c>
      <c r="H14" s="18">
        <v>0</v>
      </c>
      <c r="I14" s="314">
        <v>64</v>
      </c>
      <c r="J14" s="315">
        <v>72</v>
      </c>
      <c r="K14" s="14">
        <v>0</v>
      </c>
      <c r="L14" s="15">
        <v>0</v>
      </c>
      <c r="M14" s="14">
        <v>0</v>
      </c>
      <c r="N14" s="15">
        <v>0</v>
      </c>
      <c r="O14" s="14">
        <v>0</v>
      </c>
      <c r="P14" s="18">
        <v>0</v>
      </c>
      <c r="Q14" s="7">
        <f>SUM(I14:P14)-F14</f>
        <v>0</v>
      </c>
    </row>
    <row r="15" spans="1:17" ht="23.25" customHeight="1" x14ac:dyDescent="0.2">
      <c r="A15" s="142" t="s">
        <v>362</v>
      </c>
      <c r="B15" s="301" t="s">
        <v>363</v>
      </c>
      <c r="C15" s="299" t="s">
        <v>259</v>
      </c>
      <c r="D15" s="218">
        <v>72</v>
      </c>
      <c r="E15" s="9">
        <v>0</v>
      </c>
      <c r="F15" s="136">
        <v>72</v>
      </c>
      <c r="G15" s="302">
        <v>0</v>
      </c>
      <c r="H15" s="18">
        <v>0</v>
      </c>
      <c r="I15" s="314">
        <v>32</v>
      </c>
      <c r="J15" s="315">
        <v>40</v>
      </c>
      <c r="K15" s="14">
        <v>0</v>
      </c>
      <c r="L15" s="15">
        <v>0</v>
      </c>
      <c r="M15" s="14">
        <v>0</v>
      </c>
      <c r="N15" s="15">
        <v>0</v>
      </c>
      <c r="O15" s="14">
        <v>0</v>
      </c>
      <c r="P15" s="18">
        <v>0</v>
      </c>
      <c r="Q15" s="7">
        <f>SUM(I15:P15)-F15</f>
        <v>0</v>
      </c>
    </row>
    <row r="16" spans="1:17" ht="13.5" thickBot="1" x14ac:dyDescent="0.25">
      <c r="A16" s="142" t="s">
        <v>364</v>
      </c>
      <c r="B16" s="301" t="s">
        <v>365</v>
      </c>
      <c r="C16" s="299" t="s">
        <v>259</v>
      </c>
      <c r="D16" s="218">
        <v>72</v>
      </c>
      <c r="E16" s="9">
        <v>0</v>
      </c>
      <c r="F16" s="136">
        <v>72</v>
      </c>
      <c r="G16" s="302">
        <v>0</v>
      </c>
      <c r="H16" s="18">
        <v>0</v>
      </c>
      <c r="I16" s="314">
        <v>32</v>
      </c>
      <c r="J16" s="315">
        <v>40</v>
      </c>
      <c r="K16" s="14">
        <v>0</v>
      </c>
      <c r="L16" s="15">
        <v>0</v>
      </c>
      <c r="M16" s="14">
        <v>0</v>
      </c>
      <c r="N16" s="15">
        <v>0</v>
      </c>
      <c r="O16" s="14">
        <v>0</v>
      </c>
      <c r="P16" s="130">
        <v>0</v>
      </c>
      <c r="Q16" s="7">
        <f>SUM(I16:P16)-F16</f>
        <v>0</v>
      </c>
    </row>
    <row r="17" spans="1:17" ht="13.5" thickBot="1" x14ac:dyDescent="0.25">
      <c r="A17" s="251" t="s">
        <v>366</v>
      </c>
      <c r="B17" s="303" t="s">
        <v>59</v>
      </c>
      <c r="C17" s="299" t="s">
        <v>259</v>
      </c>
      <c r="D17" s="218">
        <v>72</v>
      </c>
      <c r="E17" s="9">
        <v>0</v>
      </c>
      <c r="F17" s="136">
        <v>72</v>
      </c>
      <c r="G17" s="302">
        <v>0</v>
      </c>
      <c r="H17" s="18">
        <v>0</v>
      </c>
      <c r="I17" s="314">
        <v>32</v>
      </c>
      <c r="J17" s="315">
        <v>40</v>
      </c>
      <c r="K17" s="14">
        <v>0</v>
      </c>
      <c r="L17" s="15">
        <v>0</v>
      </c>
      <c r="M17" s="14">
        <v>0</v>
      </c>
      <c r="N17" s="15">
        <v>0</v>
      </c>
      <c r="O17" s="408">
        <v>0</v>
      </c>
      <c r="P17" s="411">
        <v>0</v>
      </c>
      <c r="Q17" s="7">
        <f>SUM(I17:P17)-F17</f>
        <v>0</v>
      </c>
    </row>
    <row r="18" spans="1:17" ht="13.5" thickBot="1" x14ac:dyDescent="0.25">
      <c r="A18" s="404" t="s">
        <v>367</v>
      </c>
      <c r="B18" s="407" t="s">
        <v>368</v>
      </c>
      <c r="C18" s="405" t="s">
        <v>369</v>
      </c>
      <c r="D18" s="9">
        <v>340</v>
      </c>
      <c r="E18" s="69">
        <v>0</v>
      </c>
      <c r="F18" s="9">
        <v>312</v>
      </c>
      <c r="G18" s="308">
        <v>142</v>
      </c>
      <c r="H18" s="69">
        <v>0</v>
      </c>
      <c r="I18" s="403">
        <v>128</v>
      </c>
      <c r="J18" s="403">
        <v>184</v>
      </c>
      <c r="K18" s="9">
        <v>0</v>
      </c>
      <c r="L18" s="9">
        <v>0</v>
      </c>
      <c r="M18" s="69">
        <v>0</v>
      </c>
      <c r="N18" s="69">
        <v>0</v>
      </c>
      <c r="O18" s="409">
        <v>0</v>
      </c>
      <c r="P18" s="412">
        <v>0</v>
      </c>
      <c r="Q18" s="7">
        <f>SUM(I18:P18)-F18</f>
        <v>0</v>
      </c>
    </row>
    <row r="19" spans="1:17" x14ac:dyDescent="0.2">
      <c r="A19" s="401" t="s">
        <v>370</v>
      </c>
      <c r="B19" s="406" t="s">
        <v>184</v>
      </c>
      <c r="C19" s="402" t="s">
        <v>259</v>
      </c>
      <c r="D19" s="9">
        <v>108</v>
      </c>
      <c r="E19" s="69">
        <v>0</v>
      </c>
      <c r="F19" s="9">
        <v>108</v>
      </c>
      <c r="G19" s="308">
        <v>54</v>
      </c>
      <c r="H19" s="69">
        <v>0</v>
      </c>
      <c r="I19" s="403">
        <v>48</v>
      </c>
      <c r="J19" s="403">
        <v>60</v>
      </c>
      <c r="K19" s="9">
        <v>0</v>
      </c>
      <c r="L19" s="9">
        <v>0</v>
      </c>
      <c r="M19" s="69">
        <v>0</v>
      </c>
      <c r="N19" s="69">
        <v>0</v>
      </c>
      <c r="O19" s="409">
        <v>0</v>
      </c>
      <c r="P19" s="412">
        <v>0</v>
      </c>
    </row>
    <row r="20" spans="1:17" ht="13.5" thickBot="1" x14ac:dyDescent="0.25">
      <c r="A20" s="397" t="s">
        <v>371</v>
      </c>
      <c r="B20" s="398" t="s">
        <v>28</v>
      </c>
      <c r="C20" s="399" t="s">
        <v>299</v>
      </c>
      <c r="D20" s="400">
        <v>72</v>
      </c>
      <c r="E20" s="400">
        <v>0</v>
      </c>
      <c r="F20" s="400">
        <v>72</v>
      </c>
      <c r="G20" s="400">
        <v>72</v>
      </c>
      <c r="H20" s="400">
        <v>0</v>
      </c>
      <c r="I20" s="400">
        <v>32</v>
      </c>
      <c r="J20" s="400">
        <v>40</v>
      </c>
      <c r="K20" s="400">
        <v>0</v>
      </c>
      <c r="L20" s="400">
        <v>0</v>
      </c>
      <c r="M20" s="400">
        <v>0</v>
      </c>
      <c r="N20" s="400">
        <v>0</v>
      </c>
      <c r="O20" s="410">
        <v>0</v>
      </c>
      <c r="P20" s="413">
        <v>0</v>
      </c>
    </row>
    <row r="21" spans="1:17" x14ac:dyDescent="0.2">
      <c r="A21" s="142" t="s">
        <v>372</v>
      </c>
      <c r="B21" s="298" t="s">
        <v>61</v>
      </c>
      <c r="C21" s="299" t="s">
        <v>259</v>
      </c>
      <c r="D21" s="218">
        <v>68</v>
      </c>
      <c r="E21" s="175">
        <v>0</v>
      </c>
      <c r="F21" s="136">
        <v>68</v>
      </c>
      <c r="G21" s="306">
        <v>0</v>
      </c>
      <c r="H21" s="291">
        <v>0</v>
      </c>
      <c r="I21" s="318">
        <v>0</v>
      </c>
      <c r="J21" s="319">
        <v>68</v>
      </c>
      <c r="K21" s="140">
        <v>0</v>
      </c>
      <c r="L21" s="139">
        <v>0</v>
      </c>
      <c r="M21" s="292">
        <v>0</v>
      </c>
      <c r="N21" s="176">
        <v>0</v>
      </c>
      <c r="O21" s="292">
        <v>0</v>
      </c>
      <c r="P21" s="291">
        <v>0</v>
      </c>
      <c r="Q21" s="7">
        <f>SUM(I21:P21)-F21</f>
        <v>0</v>
      </c>
    </row>
    <row r="22" spans="1:17" x14ac:dyDescent="0.2">
      <c r="A22" s="309" t="s">
        <v>373</v>
      </c>
      <c r="B22" s="301" t="s">
        <v>161</v>
      </c>
      <c r="C22" s="307" t="s">
        <v>374</v>
      </c>
      <c r="D22" s="218">
        <v>180</v>
      </c>
      <c r="E22" s="69">
        <v>0</v>
      </c>
      <c r="F22" s="136">
        <v>180</v>
      </c>
      <c r="G22" s="308">
        <v>16</v>
      </c>
      <c r="H22" s="287">
        <v>0</v>
      </c>
      <c r="I22" s="320">
        <v>64</v>
      </c>
      <c r="J22" s="321">
        <v>116</v>
      </c>
      <c r="K22" s="14">
        <v>0</v>
      </c>
      <c r="L22" s="15">
        <v>0</v>
      </c>
      <c r="M22" s="288">
        <v>0</v>
      </c>
      <c r="N22" s="68">
        <v>0</v>
      </c>
      <c r="O22" s="288">
        <v>0</v>
      </c>
      <c r="P22" s="287">
        <v>0</v>
      </c>
      <c r="Q22" s="7">
        <f>SUM(I22:P22)-F22</f>
        <v>0</v>
      </c>
    </row>
    <row r="23" spans="1:17" ht="15" customHeight="1" x14ac:dyDescent="0.2">
      <c r="A23" s="309" t="s">
        <v>375</v>
      </c>
      <c r="B23" s="303" t="s">
        <v>376</v>
      </c>
      <c r="C23" s="304" t="s">
        <v>294</v>
      </c>
      <c r="D23" s="244">
        <v>136</v>
      </c>
      <c r="E23" s="173">
        <v>0</v>
      </c>
      <c r="F23" s="162">
        <v>136</v>
      </c>
      <c r="G23" s="305">
        <v>39</v>
      </c>
      <c r="H23" s="289">
        <v>0</v>
      </c>
      <c r="I23" s="316">
        <v>32</v>
      </c>
      <c r="J23" s="317">
        <v>72</v>
      </c>
      <c r="K23" s="134">
        <v>0</v>
      </c>
      <c r="L23" s="133">
        <v>0</v>
      </c>
      <c r="M23" s="290">
        <v>0</v>
      </c>
      <c r="N23" s="174">
        <v>0</v>
      </c>
      <c r="O23" s="290">
        <v>0</v>
      </c>
      <c r="P23" s="289">
        <v>0</v>
      </c>
      <c r="Q23" s="7">
        <f>SUM(I23:P23)-F23</f>
        <v>-32</v>
      </c>
    </row>
    <row r="24" spans="1:17" ht="15" customHeight="1" thickBot="1" x14ac:dyDescent="0.25">
      <c r="A24" s="325" t="s">
        <v>377</v>
      </c>
      <c r="B24" s="396" t="s">
        <v>378</v>
      </c>
      <c r="C24" s="326" t="s">
        <v>259</v>
      </c>
      <c r="D24" s="244">
        <v>40</v>
      </c>
      <c r="E24" s="173">
        <v>0</v>
      </c>
      <c r="F24" s="162">
        <v>40</v>
      </c>
      <c r="G24" s="305">
        <v>16</v>
      </c>
      <c r="H24" s="289">
        <v>0</v>
      </c>
      <c r="I24" s="327">
        <v>0</v>
      </c>
      <c r="J24" s="327">
        <v>40</v>
      </c>
      <c r="K24" s="129">
        <v>0</v>
      </c>
      <c r="L24" s="129">
        <v>0</v>
      </c>
      <c r="M24" s="173">
        <v>0</v>
      </c>
      <c r="N24" s="173">
        <v>0</v>
      </c>
      <c r="O24" s="173">
        <v>0</v>
      </c>
      <c r="P24" s="173">
        <v>0</v>
      </c>
      <c r="Q24" s="7">
        <f>SUM(I24:P24)-F24</f>
        <v>0</v>
      </c>
    </row>
    <row r="25" spans="1:17" s="8" customFormat="1" ht="14.25" thickTop="1" thickBot="1" x14ac:dyDescent="0.25">
      <c r="A25" s="338"/>
      <c r="B25" s="296"/>
      <c r="C25" s="293" t="s">
        <v>321</v>
      </c>
      <c r="D25" s="264">
        <f>D26+D31</f>
        <v>906</v>
      </c>
      <c r="E25" s="264">
        <f t="shared" ref="E25:P25" si="0">E26+E31</f>
        <v>322</v>
      </c>
      <c r="F25" s="264">
        <f t="shared" si="0"/>
        <v>584</v>
      </c>
      <c r="G25" s="264">
        <f t="shared" si="0"/>
        <v>380</v>
      </c>
      <c r="H25" s="264">
        <f t="shared" si="0"/>
        <v>0</v>
      </c>
      <c r="I25" s="264">
        <f t="shared" si="0"/>
        <v>0</v>
      </c>
      <c r="J25" s="264">
        <f t="shared" si="0"/>
        <v>0</v>
      </c>
      <c r="K25" s="264">
        <f t="shared" si="0"/>
        <v>288</v>
      </c>
      <c r="L25" s="264">
        <f t="shared" si="0"/>
        <v>92</v>
      </c>
      <c r="M25" s="264">
        <f t="shared" si="0"/>
        <v>48</v>
      </c>
      <c r="N25" s="264">
        <f t="shared" si="0"/>
        <v>72</v>
      </c>
      <c r="O25" s="264">
        <f t="shared" si="0"/>
        <v>84</v>
      </c>
      <c r="P25" s="264">
        <f t="shared" si="0"/>
        <v>0</v>
      </c>
    </row>
    <row r="26" spans="1:17" ht="24" customHeight="1" thickTop="1" thickBot="1" x14ac:dyDescent="0.25">
      <c r="A26" s="157" t="s">
        <v>51</v>
      </c>
      <c r="B26" s="249" t="s">
        <v>278</v>
      </c>
      <c r="C26" s="242" t="s">
        <v>320</v>
      </c>
      <c r="D26" s="264">
        <f>SUM(D27:D30)</f>
        <v>714</v>
      </c>
      <c r="E26" s="243">
        <f t="shared" ref="E26:P26" si="1">SUM(E27:E30)</f>
        <v>258</v>
      </c>
      <c r="F26" s="243">
        <f t="shared" si="1"/>
        <v>456</v>
      </c>
      <c r="G26" s="243">
        <f t="shared" si="1"/>
        <v>312</v>
      </c>
      <c r="H26" s="243">
        <f t="shared" si="1"/>
        <v>0</v>
      </c>
      <c r="I26" s="243">
        <f t="shared" si="1"/>
        <v>0</v>
      </c>
      <c r="J26" s="243">
        <f t="shared" si="1"/>
        <v>0</v>
      </c>
      <c r="K26" s="243">
        <f t="shared" si="1"/>
        <v>160</v>
      </c>
      <c r="L26" s="243">
        <f t="shared" si="1"/>
        <v>92</v>
      </c>
      <c r="M26" s="243">
        <f t="shared" si="1"/>
        <v>48</v>
      </c>
      <c r="N26" s="243">
        <f t="shared" si="1"/>
        <v>72</v>
      </c>
      <c r="O26" s="243">
        <f t="shared" si="1"/>
        <v>84</v>
      </c>
      <c r="P26" s="243">
        <f t="shared" si="1"/>
        <v>0</v>
      </c>
    </row>
    <row r="27" spans="1:17" ht="16.5" customHeight="1" thickTop="1" x14ac:dyDescent="0.2">
      <c r="A27" s="135" t="s">
        <v>279</v>
      </c>
      <c r="B27" s="250" t="s">
        <v>62</v>
      </c>
      <c r="C27" s="267" t="s">
        <v>261</v>
      </c>
      <c r="D27" s="218">
        <f>E27+F27</f>
        <v>72</v>
      </c>
      <c r="E27" s="136">
        <v>24</v>
      </c>
      <c r="F27" s="136">
        <f>SUM(I27:P27)</f>
        <v>48</v>
      </c>
      <c r="G27" s="136">
        <v>4</v>
      </c>
      <c r="H27" s="137">
        <v>0</v>
      </c>
      <c r="I27" s="138">
        <v>0</v>
      </c>
      <c r="J27" s="139">
        <v>0</v>
      </c>
      <c r="K27" s="140">
        <v>48</v>
      </c>
      <c r="L27" s="139">
        <v>0</v>
      </c>
      <c r="M27" s="172">
        <v>0</v>
      </c>
      <c r="N27" s="139">
        <v>0</v>
      </c>
      <c r="O27" s="140">
        <v>0</v>
      </c>
      <c r="P27" s="137">
        <v>0</v>
      </c>
      <c r="Q27" s="7">
        <f>SUM(I27:P27)-F27</f>
        <v>0</v>
      </c>
    </row>
    <row r="28" spans="1:17" x14ac:dyDescent="0.2">
      <c r="A28" s="128" t="s">
        <v>322</v>
      </c>
      <c r="B28" s="251" t="s">
        <v>63</v>
      </c>
      <c r="C28" s="267" t="s">
        <v>261</v>
      </c>
      <c r="D28" s="218">
        <f>E28+F28</f>
        <v>72</v>
      </c>
      <c r="E28" s="129">
        <v>24</v>
      </c>
      <c r="F28" s="136">
        <f>SUM(I28:P28)</f>
        <v>48</v>
      </c>
      <c r="G28" s="129">
        <v>8</v>
      </c>
      <c r="H28" s="130">
        <v>0</v>
      </c>
      <c r="I28" s="132">
        <v>0</v>
      </c>
      <c r="J28" s="133">
        <v>0</v>
      </c>
      <c r="K28" s="134">
        <v>48</v>
      </c>
      <c r="L28" s="133">
        <v>0</v>
      </c>
      <c r="M28" s="134">
        <v>0</v>
      </c>
      <c r="N28" s="133">
        <v>0</v>
      </c>
      <c r="O28" s="134">
        <v>0</v>
      </c>
      <c r="P28" s="130">
        <v>0</v>
      </c>
      <c r="Q28" s="7">
        <f>SUM(I28:P28)-F28</f>
        <v>0</v>
      </c>
    </row>
    <row r="29" spans="1:17" s="141" customFormat="1" x14ac:dyDescent="0.2">
      <c r="A29" s="23" t="s">
        <v>280</v>
      </c>
      <c r="B29" s="142" t="s">
        <v>59</v>
      </c>
      <c r="C29" s="267" t="s">
        <v>301</v>
      </c>
      <c r="D29" s="218">
        <f>E29+F29</f>
        <v>210</v>
      </c>
      <c r="E29" s="9">
        <v>30</v>
      </c>
      <c r="F29" s="136">
        <v>180</v>
      </c>
      <c r="G29" s="9">
        <v>120</v>
      </c>
      <c r="H29" s="18">
        <v>0</v>
      </c>
      <c r="I29" s="11">
        <v>0</v>
      </c>
      <c r="J29" s="281">
        <v>0</v>
      </c>
      <c r="K29" s="14">
        <v>32</v>
      </c>
      <c r="L29" s="281">
        <v>46</v>
      </c>
      <c r="M29" s="14">
        <v>24</v>
      </c>
      <c r="N29" s="315">
        <v>36</v>
      </c>
      <c r="O29" s="322">
        <v>42</v>
      </c>
      <c r="P29" s="18">
        <v>0</v>
      </c>
      <c r="Q29" s="7">
        <f>SUM(I29:P29)-F29</f>
        <v>0</v>
      </c>
    </row>
    <row r="30" spans="1:17" ht="13.5" thickBot="1" x14ac:dyDescent="0.25">
      <c r="A30" s="171" t="s">
        <v>281</v>
      </c>
      <c r="B30" s="252" t="s">
        <v>28</v>
      </c>
      <c r="C30" s="270" t="s">
        <v>300</v>
      </c>
      <c r="D30" s="244">
        <f>E30+F30</f>
        <v>360</v>
      </c>
      <c r="E30" s="162">
        <v>180</v>
      </c>
      <c r="F30" s="136">
        <v>180</v>
      </c>
      <c r="G30" s="162">
        <v>180</v>
      </c>
      <c r="H30" s="163">
        <v>0</v>
      </c>
      <c r="I30" s="161">
        <v>0</v>
      </c>
      <c r="J30" s="164">
        <v>0</v>
      </c>
      <c r="K30" s="165">
        <v>32</v>
      </c>
      <c r="L30" s="164">
        <v>46</v>
      </c>
      <c r="M30" s="165">
        <v>24</v>
      </c>
      <c r="N30" s="323">
        <v>36</v>
      </c>
      <c r="O30" s="324">
        <v>42</v>
      </c>
      <c r="P30" s="163">
        <v>0</v>
      </c>
      <c r="Q30" s="7">
        <f>SUM(I30:P30)-F30</f>
        <v>0</v>
      </c>
    </row>
    <row r="31" spans="1:17" ht="25.5" customHeight="1" thickTop="1" thickBot="1" x14ac:dyDescent="0.25">
      <c r="A31" s="160" t="s">
        <v>53</v>
      </c>
      <c r="B31" s="249" t="s">
        <v>282</v>
      </c>
      <c r="C31" s="242" t="s">
        <v>319</v>
      </c>
      <c r="D31" s="264">
        <f>SUM(D32:D33)</f>
        <v>192</v>
      </c>
      <c r="E31" s="243">
        <f t="shared" ref="E31:P31" si="2">SUM(E32:E33)</f>
        <v>64</v>
      </c>
      <c r="F31" s="243">
        <f t="shared" si="2"/>
        <v>128</v>
      </c>
      <c r="G31" s="243">
        <f>SUM(G32:G33)</f>
        <v>68</v>
      </c>
      <c r="H31" s="243">
        <f t="shared" si="2"/>
        <v>0</v>
      </c>
      <c r="I31" s="243">
        <f>SUM(I32:I33)</f>
        <v>0</v>
      </c>
      <c r="J31" s="243">
        <f t="shared" si="2"/>
        <v>0</v>
      </c>
      <c r="K31" s="243">
        <f t="shared" si="2"/>
        <v>128</v>
      </c>
      <c r="L31" s="243">
        <f t="shared" si="2"/>
        <v>0</v>
      </c>
      <c r="M31" s="243">
        <f t="shared" si="2"/>
        <v>0</v>
      </c>
      <c r="N31" s="243">
        <f t="shared" si="2"/>
        <v>0</v>
      </c>
      <c r="O31" s="243">
        <f t="shared" si="2"/>
        <v>0</v>
      </c>
      <c r="P31" s="243">
        <f t="shared" si="2"/>
        <v>0</v>
      </c>
    </row>
    <row r="32" spans="1:17" ht="13.5" customHeight="1" thickTop="1" x14ac:dyDescent="0.2">
      <c r="A32" s="135" t="s">
        <v>283</v>
      </c>
      <c r="B32" s="250" t="s">
        <v>60</v>
      </c>
      <c r="C32" s="267" t="s">
        <v>302</v>
      </c>
      <c r="D32" s="218">
        <f>E32+F32</f>
        <v>96</v>
      </c>
      <c r="E32" s="136">
        <v>32</v>
      </c>
      <c r="F32" s="136">
        <f>SUM(I32:P32)</f>
        <v>64</v>
      </c>
      <c r="G32" s="136">
        <v>32</v>
      </c>
      <c r="H32" s="137">
        <v>0</v>
      </c>
      <c r="I32" s="138">
        <v>0</v>
      </c>
      <c r="J32" s="139">
        <v>0</v>
      </c>
      <c r="K32" s="140">
        <v>64</v>
      </c>
      <c r="L32" s="139">
        <v>0</v>
      </c>
      <c r="M32" s="140">
        <v>0</v>
      </c>
      <c r="N32" s="139">
        <v>0</v>
      </c>
      <c r="O32" s="140">
        <v>0</v>
      </c>
      <c r="P32" s="137">
        <v>0</v>
      </c>
      <c r="Q32" s="7">
        <f>SUM(I32:P32)-F32</f>
        <v>0</v>
      </c>
    </row>
    <row r="33" spans="1:17" ht="14.25" customHeight="1" thickBot="1" x14ac:dyDescent="0.25">
      <c r="A33" s="128" t="s">
        <v>284</v>
      </c>
      <c r="B33" s="251" t="s">
        <v>184</v>
      </c>
      <c r="C33" s="269" t="s">
        <v>262</v>
      </c>
      <c r="D33" s="244">
        <f>E33+F33</f>
        <v>96</v>
      </c>
      <c r="E33" s="129">
        <v>32</v>
      </c>
      <c r="F33" s="136">
        <f>SUM(I33:P33)</f>
        <v>64</v>
      </c>
      <c r="G33" s="129">
        <v>36</v>
      </c>
      <c r="H33" s="130">
        <v>0</v>
      </c>
      <c r="I33" s="132">
        <v>0</v>
      </c>
      <c r="J33" s="133">
        <v>0</v>
      </c>
      <c r="K33" s="134">
        <v>64</v>
      </c>
      <c r="L33" s="133">
        <v>0</v>
      </c>
      <c r="M33" s="134">
        <v>0</v>
      </c>
      <c r="N33" s="133">
        <v>0</v>
      </c>
      <c r="O33" s="134">
        <v>0</v>
      </c>
      <c r="P33" s="130">
        <v>0</v>
      </c>
      <c r="Q33" s="7">
        <f>SUM(I33:P33)-F33</f>
        <v>0</v>
      </c>
    </row>
    <row r="34" spans="1:17" ht="14.25" thickTop="1" thickBot="1" x14ac:dyDescent="0.25">
      <c r="A34" s="160" t="s">
        <v>198</v>
      </c>
      <c r="B34" s="249" t="s">
        <v>285</v>
      </c>
      <c r="C34" s="293" t="s">
        <v>318</v>
      </c>
      <c r="D34" s="264">
        <f>D35+D47</f>
        <v>4638</v>
      </c>
      <c r="E34" s="243">
        <f t="shared" ref="E34:P34" si="3">E35+E47</f>
        <v>1298</v>
      </c>
      <c r="F34" s="243">
        <f t="shared" si="3"/>
        <v>3340</v>
      </c>
      <c r="G34" s="243">
        <f t="shared" si="3"/>
        <v>1094</v>
      </c>
      <c r="H34" s="243">
        <f t="shared" si="3"/>
        <v>100</v>
      </c>
      <c r="I34" s="243">
        <f t="shared" si="3"/>
        <v>0</v>
      </c>
      <c r="J34" s="243">
        <f t="shared" si="3"/>
        <v>0</v>
      </c>
      <c r="K34" s="243">
        <f t="shared" si="3"/>
        <v>288</v>
      </c>
      <c r="L34" s="243">
        <f t="shared" si="3"/>
        <v>736</v>
      </c>
      <c r="M34" s="243">
        <f t="shared" si="3"/>
        <v>528</v>
      </c>
      <c r="N34" s="243">
        <f t="shared" si="3"/>
        <v>792</v>
      </c>
      <c r="O34" s="243">
        <f t="shared" si="3"/>
        <v>996</v>
      </c>
      <c r="P34" s="243">
        <f t="shared" si="3"/>
        <v>0</v>
      </c>
    </row>
    <row r="35" spans="1:17" ht="12" customHeight="1" thickTop="1" thickBot="1" x14ac:dyDescent="0.25">
      <c r="A35" s="160" t="s">
        <v>54</v>
      </c>
      <c r="B35" s="249" t="s">
        <v>55</v>
      </c>
      <c r="C35" s="242" t="s">
        <v>317</v>
      </c>
      <c r="D35" s="264">
        <f>SUM(D36:D46)</f>
        <v>1353</v>
      </c>
      <c r="E35" s="243">
        <f t="shared" ref="E35:P35" si="4">SUM(E36:E46)</f>
        <v>444</v>
      </c>
      <c r="F35" s="243">
        <f t="shared" si="4"/>
        <v>909</v>
      </c>
      <c r="G35" s="243">
        <f t="shared" si="4"/>
        <v>354</v>
      </c>
      <c r="H35" s="243">
        <f t="shared" si="4"/>
        <v>0</v>
      </c>
      <c r="I35" s="243">
        <f t="shared" si="4"/>
        <v>0</v>
      </c>
      <c r="J35" s="243">
        <f t="shared" si="4"/>
        <v>0</v>
      </c>
      <c r="K35" s="243">
        <f t="shared" si="4"/>
        <v>192</v>
      </c>
      <c r="L35" s="243">
        <f t="shared" si="4"/>
        <v>529</v>
      </c>
      <c r="M35" s="243">
        <f t="shared" si="4"/>
        <v>120</v>
      </c>
      <c r="N35" s="243">
        <f t="shared" si="4"/>
        <v>68</v>
      </c>
      <c r="O35" s="243">
        <f t="shared" si="4"/>
        <v>0</v>
      </c>
      <c r="P35" s="243">
        <f t="shared" si="4"/>
        <v>0</v>
      </c>
    </row>
    <row r="36" spans="1:17" ht="13.5" thickTop="1" x14ac:dyDescent="0.2">
      <c r="A36" s="246" t="s">
        <v>323</v>
      </c>
      <c r="B36" s="253" t="s">
        <v>164</v>
      </c>
      <c r="C36" s="268" t="s">
        <v>303</v>
      </c>
      <c r="D36" s="218">
        <f t="shared" ref="D36:D46" si="5">E36+F36</f>
        <v>161</v>
      </c>
      <c r="E36" s="136">
        <v>46</v>
      </c>
      <c r="F36" s="136">
        <f t="shared" ref="F36:F46" si="6">SUM(I36:P36)</f>
        <v>115</v>
      </c>
      <c r="G36" s="136">
        <v>56</v>
      </c>
      <c r="H36" s="137">
        <v>0</v>
      </c>
      <c r="I36" s="138">
        <v>0</v>
      </c>
      <c r="J36" s="139">
        <v>0</v>
      </c>
      <c r="K36" s="140">
        <v>0</v>
      </c>
      <c r="L36" s="139">
        <v>115</v>
      </c>
      <c r="M36" s="140">
        <v>0</v>
      </c>
      <c r="N36" s="139">
        <v>0</v>
      </c>
      <c r="O36" s="140">
        <v>0</v>
      </c>
      <c r="P36" s="137">
        <v>0</v>
      </c>
      <c r="Q36" s="7">
        <f t="shared" ref="Q36:Q46" si="7">SUM(I36:P36)-F36</f>
        <v>0</v>
      </c>
    </row>
    <row r="37" spans="1:17" x14ac:dyDescent="0.2">
      <c r="A37" s="247" t="s">
        <v>324</v>
      </c>
      <c r="B37" s="254" t="s">
        <v>165</v>
      </c>
      <c r="C37" s="267" t="s">
        <v>304</v>
      </c>
      <c r="D37" s="218">
        <f t="shared" si="5"/>
        <v>138</v>
      </c>
      <c r="E37" s="9">
        <v>46</v>
      </c>
      <c r="F37" s="136">
        <f t="shared" si="6"/>
        <v>92</v>
      </c>
      <c r="G37" s="9">
        <v>40</v>
      </c>
      <c r="H37" s="18">
        <v>0</v>
      </c>
      <c r="I37" s="17">
        <v>0</v>
      </c>
      <c r="J37" s="15">
        <v>0</v>
      </c>
      <c r="K37" s="14">
        <v>0</v>
      </c>
      <c r="L37" s="15">
        <v>92</v>
      </c>
      <c r="M37" s="14">
        <v>0</v>
      </c>
      <c r="N37" s="15">
        <v>0</v>
      </c>
      <c r="O37" s="14">
        <v>0</v>
      </c>
      <c r="P37" s="18">
        <v>0</v>
      </c>
      <c r="Q37" s="7">
        <f t="shared" si="7"/>
        <v>0</v>
      </c>
    </row>
    <row r="38" spans="1:17" x14ac:dyDescent="0.2">
      <c r="A38" s="247" t="s">
        <v>325</v>
      </c>
      <c r="B38" s="254" t="s">
        <v>166</v>
      </c>
      <c r="C38" s="267" t="s">
        <v>266</v>
      </c>
      <c r="D38" s="218">
        <f t="shared" si="5"/>
        <v>103</v>
      </c>
      <c r="E38" s="9">
        <v>34</v>
      </c>
      <c r="F38" s="136">
        <f t="shared" si="6"/>
        <v>69</v>
      </c>
      <c r="G38" s="9">
        <v>46</v>
      </c>
      <c r="H38" s="18">
        <v>0</v>
      </c>
      <c r="I38" s="17">
        <v>0</v>
      </c>
      <c r="J38" s="15">
        <v>0</v>
      </c>
      <c r="K38" s="14">
        <v>0</v>
      </c>
      <c r="L38" s="15">
        <v>69</v>
      </c>
      <c r="M38" s="14">
        <v>0</v>
      </c>
      <c r="N38" s="15">
        <v>0</v>
      </c>
      <c r="O38" s="14">
        <v>0</v>
      </c>
      <c r="P38" s="18">
        <v>0</v>
      </c>
      <c r="Q38" s="7">
        <f t="shared" si="7"/>
        <v>0</v>
      </c>
    </row>
    <row r="39" spans="1:17" ht="16.5" customHeight="1" x14ac:dyDescent="0.2">
      <c r="A39" s="247" t="s">
        <v>326</v>
      </c>
      <c r="B39" s="254" t="s">
        <v>167</v>
      </c>
      <c r="C39" s="267" t="s">
        <v>266</v>
      </c>
      <c r="D39" s="218">
        <f t="shared" si="5"/>
        <v>103</v>
      </c>
      <c r="E39" s="9">
        <v>34</v>
      </c>
      <c r="F39" s="136">
        <f t="shared" si="6"/>
        <v>69</v>
      </c>
      <c r="G39" s="9">
        <v>22</v>
      </c>
      <c r="H39" s="18">
        <v>0</v>
      </c>
      <c r="I39" s="17">
        <v>0</v>
      </c>
      <c r="J39" s="15">
        <v>0</v>
      </c>
      <c r="K39" s="14">
        <v>0</v>
      </c>
      <c r="L39" s="15">
        <v>69</v>
      </c>
      <c r="M39" s="14">
        <v>0</v>
      </c>
      <c r="N39" s="15">
        <v>0</v>
      </c>
      <c r="O39" s="14">
        <v>0</v>
      </c>
      <c r="P39" s="18">
        <v>0</v>
      </c>
      <c r="Q39" s="7">
        <f t="shared" si="7"/>
        <v>0</v>
      </c>
    </row>
    <row r="40" spans="1:17" x14ac:dyDescent="0.2">
      <c r="A40" s="247" t="s">
        <v>327</v>
      </c>
      <c r="B40" s="254" t="s">
        <v>162</v>
      </c>
      <c r="C40" s="267" t="s">
        <v>265</v>
      </c>
      <c r="D40" s="218">
        <f t="shared" si="5"/>
        <v>74</v>
      </c>
      <c r="E40" s="9">
        <v>24</v>
      </c>
      <c r="F40" s="136">
        <f t="shared" si="6"/>
        <v>50</v>
      </c>
      <c r="G40" s="9">
        <v>0</v>
      </c>
      <c r="H40" s="18">
        <v>0</v>
      </c>
      <c r="I40" s="17">
        <v>0</v>
      </c>
      <c r="J40" s="15">
        <v>0</v>
      </c>
      <c r="K40" s="14">
        <v>0</v>
      </c>
      <c r="L40" s="15">
        <v>0</v>
      </c>
      <c r="M40" s="14">
        <v>50</v>
      </c>
      <c r="N40" s="15">
        <v>0</v>
      </c>
      <c r="O40" s="14">
        <v>0</v>
      </c>
      <c r="P40" s="18">
        <v>0</v>
      </c>
      <c r="Q40" s="7">
        <f t="shared" si="7"/>
        <v>0</v>
      </c>
    </row>
    <row r="41" spans="1:17" x14ac:dyDescent="0.2">
      <c r="A41" s="22" t="s">
        <v>328</v>
      </c>
      <c r="B41" s="254" t="s">
        <v>163</v>
      </c>
      <c r="C41" s="267" t="s">
        <v>305</v>
      </c>
      <c r="D41" s="218">
        <f t="shared" si="5"/>
        <v>106</v>
      </c>
      <c r="E41" s="9">
        <v>36</v>
      </c>
      <c r="F41" s="136">
        <f t="shared" si="6"/>
        <v>70</v>
      </c>
      <c r="G41" s="9">
        <v>0</v>
      </c>
      <c r="H41" s="18">
        <v>0</v>
      </c>
      <c r="I41" s="17">
        <v>0</v>
      </c>
      <c r="J41" s="15">
        <v>0</v>
      </c>
      <c r="K41" s="14">
        <v>0</v>
      </c>
      <c r="L41" s="15">
        <v>0</v>
      </c>
      <c r="M41" s="14">
        <v>70</v>
      </c>
      <c r="N41" s="15">
        <v>0</v>
      </c>
      <c r="O41" s="14">
        <v>0</v>
      </c>
      <c r="P41" s="18">
        <v>0</v>
      </c>
      <c r="Q41" s="7">
        <f t="shared" si="7"/>
        <v>0</v>
      </c>
    </row>
    <row r="42" spans="1:17" x14ac:dyDescent="0.2">
      <c r="A42" s="22" t="s">
        <v>329</v>
      </c>
      <c r="B42" s="255" t="s">
        <v>185</v>
      </c>
      <c r="C42" s="267" t="s">
        <v>263</v>
      </c>
      <c r="D42" s="218">
        <f t="shared" si="5"/>
        <v>138</v>
      </c>
      <c r="E42" s="9">
        <v>46</v>
      </c>
      <c r="F42" s="136">
        <f t="shared" si="6"/>
        <v>92</v>
      </c>
      <c r="G42" s="9">
        <v>24</v>
      </c>
      <c r="H42" s="18">
        <v>0</v>
      </c>
      <c r="I42" s="17">
        <v>0</v>
      </c>
      <c r="J42" s="15">
        <v>0</v>
      </c>
      <c r="K42" s="14">
        <v>0</v>
      </c>
      <c r="L42" s="15">
        <v>92</v>
      </c>
      <c r="M42" s="14">
        <v>0</v>
      </c>
      <c r="N42" s="15">
        <v>0</v>
      </c>
      <c r="O42" s="14">
        <v>0</v>
      </c>
      <c r="P42" s="18">
        <v>0</v>
      </c>
      <c r="Q42" s="7">
        <f t="shared" si="7"/>
        <v>0</v>
      </c>
    </row>
    <row r="43" spans="1:17" x14ac:dyDescent="0.2">
      <c r="A43" s="22" t="s">
        <v>330</v>
      </c>
      <c r="B43" s="254" t="s">
        <v>168</v>
      </c>
      <c r="C43" s="268" t="s">
        <v>306</v>
      </c>
      <c r="D43" s="218">
        <f t="shared" si="5"/>
        <v>144</v>
      </c>
      <c r="E43" s="9">
        <v>48</v>
      </c>
      <c r="F43" s="136">
        <f t="shared" si="6"/>
        <v>96</v>
      </c>
      <c r="G43" s="9">
        <v>30</v>
      </c>
      <c r="H43" s="18">
        <v>0</v>
      </c>
      <c r="I43" s="17">
        <v>0</v>
      </c>
      <c r="J43" s="15">
        <v>0</v>
      </c>
      <c r="K43" s="14">
        <v>96</v>
      </c>
      <c r="L43" s="15">
        <v>0</v>
      </c>
      <c r="M43" s="14">
        <v>0</v>
      </c>
      <c r="N43" s="15">
        <v>0</v>
      </c>
      <c r="O43" s="14">
        <v>0</v>
      </c>
      <c r="P43" s="18">
        <v>0</v>
      </c>
      <c r="Q43" s="7">
        <f t="shared" si="7"/>
        <v>0</v>
      </c>
    </row>
    <row r="44" spans="1:17" x14ac:dyDescent="0.2">
      <c r="A44" s="22" t="s">
        <v>331</v>
      </c>
      <c r="B44" s="254" t="s">
        <v>169</v>
      </c>
      <c r="C44" s="267" t="s">
        <v>307</v>
      </c>
      <c r="D44" s="218">
        <f t="shared" si="5"/>
        <v>140</v>
      </c>
      <c r="E44" s="9">
        <v>48</v>
      </c>
      <c r="F44" s="136">
        <f t="shared" si="6"/>
        <v>92</v>
      </c>
      <c r="G44" s="9">
        <v>40</v>
      </c>
      <c r="H44" s="18">
        <v>0</v>
      </c>
      <c r="I44" s="17">
        <v>0</v>
      </c>
      <c r="J44" s="15">
        <v>0</v>
      </c>
      <c r="K44" s="14">
        <v>0</v>
      </c>
      <c r="L44" s="15">
        <v>92</v>
      </c>
      <c r="M44" s="14">
        <v>0</v>
      </c>
      <c r="N44" s="15">
        <v>0</v>
      </c>
      <c r="O44" s="14">
        <v>0</v>
      </c>
      <c r="P44" s="18">
        <v>0</v>
      </c>
      <c r="Q44" s="7">
        <f t="shared" si="7"/>
        <v>0</v>
      </c>
    </row>
    <row r="45" spans="1:17" x14ac:dyDescent="0.2">
      <c r="A45" s="22" t="s">
        <v>332</v>
      </c>
      <c r="B45" s="254" t="s">
        <v>196</v>
      </c>
      <c r="C45" s="267" t="s">
        <v>308</v>
      </c>
      <c r="D45" s="218">
        <f t="shared" si="5"/>
        <v>144</v>
      </c>
      <c r="E45" s="9">
        <v>48</v>
      </c>
      <c r="F45" s="136">
        <f t="shared" si="6"/>
        <v>96</v>
      </c>
      <c r="G45" s="9">
        <v>48</v>
      </c>
      <c r="H45" s="18">
        <v>0</v>
      </c>
      <c r="I45" s="17">
        <v>0</v>
      </c>
      <c r="J45" s="15">
        <v>0</v>
      </c>
      <c r="K45" s="14">
        <v>96</v>
      </c>
      <c r="L45" s="15">
        <v>0</v>
      </c>
      <c r="M45" s="14">
        <v>0</v>
      </c>
      <c r="N45" s="15">
        <v>0</v>
      </c>
      <c r="O45" s="14">
        <v>0</v>
      </c>
      <c r="P45" s="18">
        <v>0</v>
      </c>
      <c r="Q45" s="7">
        <f t="shared" si="7"/>
        <v>0</v>
      </c>
    </row>
    <row r="46" spans="1:17" ht="13.5" thickBot="1" x14ac:dyDescent="0.25">
      <c r="A46" s="245" t="s">
        <v>333</v>
      </c>
      <c r="B46" s="256" t="s">
        <v>64</v>
      </c>
      <c r="C46" s="269" t="s">
        <v>268</v>
      </c>
      <c r="D46" s="244">
        <f t="shared" si="5"/>
        <v>102</v>
      </c>
      <c r="E46" s="129">
        <v>34</v>
      </c>
      <c r="F46" s="136">
        <f t="shared" si="6"/>
        <v>68</v>
      </c>
      <c r="G46" s="129">
        <v>48</v>
      </c>
      <c r="H46" s="130">
        <v>0</v>
      </c>
      <c r="I46" s="132">
        <v>0</v>
      </c>
      <c r="J46" s="133">
        <v>0</v>
      </c>
      <c r="K46" s="134">
        <v>0</v>
      </c>
      <c r="L46" s="133">
        <v>0</v>
      </c>
      <c r="M46" s="134">
        <v>0</v>
      </c>
      <c r="N46" s="133">
        <v>68</v>
      </c>
      <c r="O46" s="134">
        <v>0</v>
      </c>
      <c r="P46" s="130">
        <v>0</v>
      </c>
      <c r="Q46" s="7">
        <f t="shared" si="7"/>
        <v>0</v>
      </c>
    </row>
    <row r="47" spans="1:17" ht="13.5" customHeight="1" thickTop="1" thickBot="1" x14ac:dyDescent="0.25">
      <c r="A47" s="160" t="s">
        <v>56</v>
      </c>
      <c r="B47" s="249" t="s">
        <v>29</v>
      </c>
      <c r="C47" s="242" t="s">
        <v>316</v>
      </c>
      <c r="D47" s="264">
        <f>D48+D53+D57+D61+D65+D70</f>
        <v>3285</v>
      </c>
      <c r="E47" s="264">
        <f t="shared" ref="E47:P47" si="8">E48+E53+E57+E61+E65+E70</f>
        <v>854</v>
      </c>
      <c r="F47" s="264">
        <f t="shared" si="8"/>
        <v>2431</v>
      </c>
      <c r="G47" s="264">
        <f t="shared" si="8"/>
        <v>740</v>
      </c>
      <c r="H47" s="264">
        <f t="shared" si="8"/>
        <v>100</v>
      </c>
      <c r="I47" s="264">
        <f t="shared" si="8"/>
        <v>0</v>
      </c>
      <c r="J47" s="264">
        <f t="shared" si="8"/>
        <v>0</v>
      </c>
      <c r="K47" s="264">
        <f t="shared" si="8"/>
        <v>96</v>
      </c>
      <c r="L47" s="264">
        <f t="shared" si="8"/>
        <v>207</v>
      </c>
      <c r="M47" s="264">
        <f t="shared" si="8"/>
        <v>408</v>
      </c>
      <c r="N47" s="264">
        <f t="shared" si="8"/>
        <v>724</v>
      </c>
      <c r="O47" s="264">
        <f t="shared" si="8"/>
        <v>996</v>
      </c>
      <c r="P47" s="264">
        <f t="shared" si="8"/>
        <v>0</v>
      </c>
    </row>
    <row r="48" spans="1:17" ht="37.5" customHeight="1" thickTop="1" thickBot="1" x14ac:dyDescent="0.25">
      <c r="A48" s="157" t="s">
        <v>199</v>
      </c>
      <c r="B48" s="158" t="s">
        <v>186</v>
      </c>
      <c r="C48" s="242" t="s">
        <v>341</v>
      </c>
      <c r="D48" s="264">
        <f>SUM(D49:D52)</f>
        <v>811</v>
      </c>
      <c r="E48" s="264">
        <f t="shared" ref="E48:P48" si="9">SUM(E49:E52)</f>
        <v>216</v>
      </c>
      <c r="F48" s="264">
        <f t="shared" si="9"/>
        <v>595</v>
      </c>
      <c r="G48" s="264">
        <f t="shared" si="9"/>
        <v>210</v>
      </c>
      <c r="H48" s="264">
        <f t="shared" si="9"/>
        <v>50</v>
      </c>
      <c r="I48" s="264">
        <f t="shared" si="9"/>
        <v>0</v>
      </c>
      <c r="J48" s="264">
        <f t="shared" si="9"/>
        <v>0</v>
      </c>
      <c r="K48" s="264">
        <f t="shared" si="9"/>
        <v>96</v>
      </c>
      <c r="L48" s="264">
        <f t="shared" si="9"/>
        <v>207</v>
      </c>
      <c r="M48" s="264">
        <f t="shared" si="9"/>
        <v>292</v>
      </c>
      <c r="N48" s="264">
        <f t="shared" si="9"/>
        <v>0</v>
      </c>
      <c r="O48" s="264">
        <f t="shared" si="9"/>
        <v>0</v>
      </c>
      <c r="P48" s="264">
        <f t="shared" si="9"/>
        <v>0</v>
      </c>
    </row>
    <row r="49" spans="1:17" ht="15.75" customHeight="1" thickTop="1" x14ac:dyDescent="0.2">
      <c r="A49" s="339" t="s">
        <v>286</v>
      </c>
      <c r="B49" s="340" t="s">
        <v>187</v>
      </c>
      <c r="C49" s="341" t="s">
        <v>309</v>
      </c>
      <c r="D49" s="342">
        <f>E49+F49</f>
        <v>493</v>
      </c>
      <c r="E49" s="333">
        <v>170</v>
      </c>
      <c r="F49" s="333">
        <f>SUM(I49:P49)</f>
        <v>323</v>
      </c>
      <c r="G49" s="333">
        <v>150</v>
      </c>
      <c r="H49" s="343">
        <v>50</v>
      </c>
      <c r="I49" s="312">
        <v>0</v>
      </c>
      <c r="J49" s="313">
        <v>0</v>
      </c>
      <c r="K49" s="310">
        <v>96</v>
      </c>
      <c r="L49" s="313">
        <v>115</v>
      </c>
      <c r="M49" s="344">
        <v>112</v>
      </c>
      <c r="N49" s="313">
        <v>0</v>
      </c>
      <c r="O49" s="310">
        <v>0</v>
      </c>
      <c r="P49" s="343">
        <v>0</v>
      </c>
      <c r="Q49" s="345">
        <f>SUM(I49:P49)-F49</f>
        <v>0</v>
      </c>
    </row>
    <row r="50" spans="1:17" ht="21.75" customHeight="1" x14ac:dyDescent="0.2">
      <c r="A50" s="346" t="s">
        <v>335</v>
      </c>
      <c r="B50" s="340" t="s">
        <v>336</v>
      </c>
      <c r="C50" s="341" t="s">
        <v>266</v>
      </c>
      <c r="D50" s="342">
        <f>E50+F50</f>
        <v>138</v>
      </c>
      <c r="E50" s="333">
        <v>46</v>
      </c>
      <c r="F50" s="333">
        <f>I50+J50+K50+L50+M50+N50+O50+P50</f>
        <v>92</v>
      </c>
      <c r="G50" s="333">
        <v>60</v>
      </c>
      <c r="H50" s="343">
        <v>0</v>
      </c>
      <c r="I50" s="312">
        <v>0</v>
      </c>
      <c r="J50" s="313">
        <v>0</v>
      </c>
      <c r="K50" s="310">
        <v>0</v>
      </c>
      <c r="L50" s="313">
        <v>92</v>
      </c>
      <c r="M50" s="310">
        <v>0</v>
      </c>
      <c r="N50" s="347">
        <v>0</v>
      </c>
      <c r="O50" s="310">
        <v>0</v>
      </c>
      <c r="P50" s="343">
        <v>0</v>
      </c>
      <c r="Q50" s="345"/>
    </row>
    <row r="51" spans="1:17" x14ac:dyDescent="0.2">
      <c r="A51" s="348" t="s">
        <v>200</v>
      </c>
      <c r="B51" s="349" t="s">
        <v>65</v>
      </c>
      <c r="C51" s="341" t="s">
        <v>310</v>
      </c>
      <c r="D51" s="322">
        <v>36</v>
      </c>
      <c r="E51" s="350">
        <v>0</v>
      </c>
      <c r="F51" s="333">
        <f>SUM(I51:P51)</f>
        <v>36</v>
      </c>
      <c r="G51" s="350">
        <v>0</v>
      </c>
      <c r="H51" s="351">
        <v>0</v>
      </c>
      <c r="I51" s="314">
        <v>0</v>
      </c>
      <c r="J51" s="315">
        <v>0</v>
      </c>
      <c r="K51" s="352">
        <v>0</v>
      </c>
      <c r="L51" s="315">
        <v>0</v>
      </c>
      <c r="M51" s="352">
        <v>36</v>
      </c>
      <c r="N51" s="352">
        <v>0</v>
      </c>
      <c r="O51" s="352">
        <v>0</v>
      </c>
      <c r="P51" s="351">
        <v>0</v>
      </c>
      <c r="Q51" s="345">
        <f>SUM(I51:P51)-F51</f>
        <v>0</v>
      </c>
    </row>
    <row r="52" spans="1:17" ht="15.75" customHeight="1" thickBot="1" x14ac:dyDescent="0.25">
      <c r="A52" s="353" t="s">
        <v>201</v>
      </c>
      <c r="B52" s="349" t="s">
        <v>158</v>
      </c>
      <c r="C52" s="341" t="s">
        <v>311</v>
      </c>
      <c r="D52" s="322">
        <v>144</v>
      </c>
      <c r="E52" s="350">
        <v>0</v>
      </c>
      <c r="F52" s="333">
        <f>SUM(I52:P52)</f>
        <v>144</v>
      </c>
      <c r="G52" s="350">
        <v>0</v>
      </c>
      <c r="H52" s="351">
        <v>0</v>
      </c>
      <c r="I52" s="314">
        <v>0</v>
      </c>
      <c r="J52" s="315">
        <v>0</v>
      </c>
      <c r="K52" s="352">
        <v>0</v>
      </c>
      <c r="L52" s="315">
        <v>0</v>
      </c>
      <c r="M52" s="352">
        <v>144</v>
      </c>
      <c r="N52" s="315">
        <v>0</v>
      </c>
      <c r="O52" s="352">
        <v>0</v>
      </c>
      <c r="P52" s="351">
        <v>0</v>
      </c>
      <c r="Q52" s="345">
        <f>SUM(I52:P52)-F52</f>
        <v>0</v>
      </c>
    </row>
    <row r="53" spans="1:17" ht="33" customHeight="1" thickTop="1" thickBot="1" x14ac:dyDescent="0.25">
      <c r="A53" s="354" t="s">
        <v>202</v>
      </c>
      <c r="B53" s="355" t="s">
        <v>188</v>
      </c>
      <c r="C53" s="356" t="s">
        <v>340</v>
      </c>
      <c r="D53" s="357">
        <f>SUM(D54:D56)</f>
        <v>618</v>
      </c>
      <c r="E53" s="357">
        <f>SUM(E54:E56)</f>
        <v>164</v>
      </c>
      <c r="F53" s="357">
        <f>SUM(F54:F56)</f>
        <v>454</v>
      </c>
      <c r="G53" s="357">
        <f t="shared" ref="G53:P53" si="10">SUM(G54:G56)</f>
        <v>180</v>
      </c>
      <c r="H53" s="357">
        <f t="shared" si="10"/>
        <v>0</v>
      </c>
      <c r="I53" s="357">
        <f t="shared" si="10"/>
        <v>0</v>
      </c>
      <c r="J53" s="357">
        <f t="shared" si="10"/>
        <v>0</v>
      </c>
      <c r="K53" s="357">
        <f t="shared" si="10"/>
        <v>0</v>
      </c>
      <c r="L53" s="357">
        <f t="shared" si="10"/>
        <v>0</v>
      </c>
      <c r="M53" s="357">
        <f t="shared" si="10"/>
        <v>0</v>
      </c>
      <c r="N53" s="357">
        <f t="shared" si="10"/>
        <v>126</v>
      </c>
      <c r="O53" s="357">
        <f t="shared" si="10"/>
        <v>328</v>
      </c>
      <c r="P53" s="357">
        <f t="shared" si="10"/>
        <v>0</v>
      </c>
      <c r="Q53" s="345"/>
    </row>
    <row r="54" spans="1:17" ht="27" customHeight="1" thickTop="1" x14ac:dyDescent="0.2">
      <c r="A54" s="339" t="s">
        <v>287</v>
      </c>
      <c r="B54" s="340" t="s">
        <v>189</v>
      </c>
      <c r="C54" s="341" t="s">
        <v>339</v>
      </c>
      <c r="D54" s="342">
        <f>E54+F54</f>
        <v>438</v>
      </c>
      <c r="E54" s="333">
        <v>164</v>
      </c>
      <c r="F54" s="333">
        <f>SUM(I54:P54)</f>
        <v>274</v>
      </c>
      <c r="G54" s="333">
        <v>180</v>
      </c>
      <c r="H54" s="343">
        <v>0</v>
      </c>
      <c r="I54" s="312">
        <v>0</v>
      </c>
      <c r="J54" s="313">
        <v>0</v>
      </c>
      <c r="K54" s="310">
        <v>0</v>
      </c>
      <c r="L54" s="313">
        <v>0</v>
      </c>
      <c r="M54" s="310">
        <v>0</v>
      </c>
      <c r="N54" s="313">
        <v>126</v>
      </c>
      <c r="O54" s="310">
        <v>148</v>
      </c>
      <c r="P54" s="343">
        <v>0</v>
      </c>
      <c r="Q54" s="345">
        <f>SUM(I54:P54)-F54</f>
        <v>0</v>
      </c>
    </row>
    <row r="55" spans="1:17" ht="13.5" customHeight="1" x14ac:dyDescent="0.2">
      <c r="A55" s="358" t="s">
        <v>203</v>
      </c>
      <c r="B55" s="349" t="s">
        <v>65</v>
      </c>
      <c r="C55" s="341" t="s">
        <v>264</v>
      </c>
      <c r="D55" s="322">
        <v>36</v>
      </c>
      <c r="E55" s="350">
        <v>0</v>
      </c>
      <c r="F55" s="333">
        <f>SUM(I55:P55)</f>
        <v>36</v>
      </c>
      <c r="G55" s="350">
        <v>0</v>
      </c>
      <c r="H55" s="351">
        <v>0</v>
      </c>
      <c r="I55" s="314">
        <v>0</v>
      </c>
      <c r="J55" s="315">
        <v>0</v>
      </c>
      <c r="K55" s="352">
        <v>0</v>
      </c>
      <c r="L55" s="315">
        <v>0</v>
      </c>
      <c r="M55" s="352">
        <v>0</v>
      </c>
      <c r="N55" s="315">
        <v>0</v>
      </c>
      <c r="O55" s="352">
        <v>36</v>
      </c>
      <c r="P55" s="351">
        <v>0</v>
      </c>
      <c r="Q55" s="345">
        <f>SUM(I55:P55)-F55</f>
        <v>0</v>
      </c>
    </row>
    <row r="56" spans="1:17" ht="17.25" customHeight="1" thickBot="1" x14ac:dyDescent="0.25">
      <c r="A56" s="359" t="s">
        <v>204</v>
      </c>
      <c r="B56" s="360" t="s">
        <v>158</v>
      </c>
      <c r="C56" s="330" t="s">
        <v>264</v>
      </c>
      <c r="D56" s="335">
        <v>144</v>
      </c>
      <c r="E56" s="332">
        <v>0</v>
      </c>
      <c r="F56" s="333">
        <f>SUM(I56:P56)</f>
        <v>144</v>
      </c>
      <c r="G56" s="332">
        <v>0</v>
      </c>
      <c r="H56" s="334">
        <v>0</v>
      </c>
      <c r="I56" s="331">
        <v>0</v>
      </c>
      <c r="J56" s="336">
        <v>0</v>
      </c>
      <c r="K56" s="337">
        <v>0</v>
      </c>
      <c r="L56" s="336">
        <v>0</v>
      </c>
      <c r="M56" s="337">
        <v>0</v>
      </c>
      <c r="N56" s="361">
        <v>0</v>
      </c>
      <c r="O56" s="337">
        <v>144</v>
      </c>
      <c r="P56" s="334">
        <v>0</v>
      </c>
      <c r="Q56" s="345">
        <f>SUM(I56:P56)-F56</f>
        <v>0</v>
      </c>
    </row>
    <row r="57" spans="1:17" ht="24.75" customHeight="1" thickTop="1" thickBot="1" x14ac:dyDescent="0.25">
      <c r="A57" s="354" t="s">
        <v>205</v>
      </c>
      <c r="B57" s="355" t="s">
        <v>190</v>
      </c>
      <c r="C57" s="356" t="s">
        <v>275</v>
      </c>
      <c r="D57" s="362">
        <f>SUM(D58:D60)</f>
        <v>914</v>
      </c>
      <c r="E57" s="362">
        <f t="shared" ref="E57:P57" si="11">SUM(E58:E60)</f>
        <v>322</v>
      </c>
      <c r="F57" s="362">
        <f t="shared" si="11"/>
        <v>592</v>
      </c>
      <c r="G57" s="362">
        <f t="shared" si="11"/>
        <v>220</v>
      </c>
      <c r="H57" s="362">
        <f t="shared" si="11"/>
        <v>0</v>
      </c>
      <c r="I57" s="362">
        <f t="shared" si="11"/>
        <v>0</v>
      </c>
      <c r="J57" s="362">
        <f t="shared" si="11"/>
        <v>0</v>
      </c>
      <c r="K57" s="362">
        <f t="shared" si="11"/>
        <v>0</v>
      </c>
      <c r="L57" s="362">
        <f t="shared" si="11"/>
        <v>0</v>
      </c>
      <c r="M57" s="362">
        <f t="shared" si="11"/>
        <v>0</v>
      </c>
      <c r="N57" s="362">
        <f t="shared" si="11"/>
        <v>180</v>
      </c>
      <c r="O57" s="362">
        <f t="shared" si="11"/>
        <v>412</v>
      </c>
      <c r="P57" s="362">
        <f t="shared" si="11"/>
        <v>0</v>
      </c>
      <c r="Q57" s="345"/>
    </row>
    <row r="58" spans="1:17" ht="16.5" customHeight="1" thickTop="1" x14ac:dyDescent="0.2">
      <c r="A58" s="363" t="s">
        <v>288</v>
      </c>
      <c r="B58" s="364" t="s">
        <v>191</v>
      </c>
      <c r="C58" s="341" t="s">
        <v>312</v>
      </c>
      <c r="D58" s="365">
        <f>E58+F58</f>
        <v>698</v>
      </c>
      <c r="E58" s="366">
        <v>322</v>
      </c>
      <c r="F58" s="333">
        <f>SUM(I58:P58)</f>
        <v>376</v>
      </c>
      <c r="G58" s="366">
        <v>220</v>
      </c>
      <c r="H58" s="367">
        <v>0</v>
      </c>
      <c r="I58" s="342">
        <v>0</v>
      </c>
      <c r="J58" s="368">
        <v>0</v>
      </c>
      <c r="K58" s="369">
        <v>0</v>
      </c>
      <c r="L58" s="311">
        <v>0</v>
      </c>
      <c r="M58" s="369">
        <v>0</v>
      </c>
      <c r="N58" s="311">
        <v>180</v>
      </c>
      <c r="O58" s="342">
        <v>196</v>
      </c>
      <c r="P58" s="343">
        <v>0</v>
      </c>
      <c r="Q58" s="345">
        <f>SUM(I58:P58)-F58</f>
        <v>0</v>
      </c>
    </row>
    <row r="59" spans="1:17" ht="16.5" customHeight="1" x14ac:dyDescent="0.2">
      <c r="A59" s="348" t="s">
        <v>224</v>
      </c>
      <c r="B59" s="370" t="s">
        <v>65</v>
      </c>
      <c r="C59" s="371" t="s">
        <v>264</v>
      </c>
      <c r="D59" s="314">
        <v>72</v>
      </c>
      <c r="E59" s="350">
        <v>0</v>
      </c>
      <c r="F59" s="333">
        <f>SUM(I59:P59)</f>
        <v>72</v>
      </c>
      <c r="G59" s="350">
        <v>0</v>
      </c>
      <c r="H59" s="351">
        <v>0</v>
      </c>
      <c r="I59" s="322">
        <v>0</v>
      </c>
      <c r="J59" s="372">
        <v>0</v>
      </c>
      <c r="K59" s="352">
        <v>0</v>
      </c>
      <c r="L59" s="315">
        <v>0</v>
      </c>
      <c r="M59" s="352">
        <v>0</v>
      </c>
      <c r="N59" s="315">
        <v>0</v>
      </c>
      <c r="O59" s="322">
        <v>72</v>
      </c>
      <c r="P59" s="351">
        <v>0</v>
      </c>
      <c r="Q59" s="345">
        <f>SUM(I59:P59)-F59</f>
        <v>0</v>
      </c>
    </row>
    <row r="60" spans="1:17" ht="13.5" thickBot="1" x14ac:dyDescent="0.25">
      <c r="A60" s="373" t="s">
        <v>192</v>
      </c>
      <c r="B60" s="374" t="s">
        <v>158</v>
      </c>
      <c r="C60" s="375" t="s">
        <v>264</v>
      </c>
      <c r="D60" s="331">
        <v>144</v>
      </c>
      <c r="E60" s="332">
        <v>0</v>
      </c>
      <c r="F60" s="333">
        <f>SUM(I60:P60)</f>
        <v>144</v>
      </c>
      <c r="G60" s="376">
        <v>0</v>
      </c>
      <c r="H60" s="334">
        <v>0</v>
      </c>
      <c r="I60" s="335">
        <v>0</v>
      </c>
      <c r="J60" s="377">
        <v>0</v>
      </c>
      <c r="K60" s="378">
        <v>0</v>
      </c>
      <c r="L60" s="379">
        <v>0</v>
      </c>
      <c r="M60" s="378">
        <v>0</v>
      </c>
      <c r="N60" s="379">
        <v>0</v>
      </c>
      <c r="O60" s="380">
        <v>144</v>
      </c>
      <c r="P60" s="334">
        <v>0</v>
      </c>
      <c r="Q60" s="345">
        <f>SUM(I60:P60)-F60</f>
        <v>0</v>
      </c>
    </row>
    <row r="61" spans="1:17" ht="34.5" customHeight="1" thickTop="1" thickBot="1" x14ac:dyDescent="0.25">
      <c r="A61" s="157" t="s">
        <v>206</v>
      </c>
      <c r="B61" s="158" t="s">
        <v>193</v>
      </c>
      <c r="C61" s="242" t="s">
        <v>276</v>
      </c>
      <c r="D61" s="243">
        <f t="shared" ref="D61:P61" si="12">D62+D63+D64</f>
        <v>312</v>
      </c>
      <c r="E61" s="243">
        <f t="shared" si="12"/>
        <v>56</v>
      </c>
      <c r="F61" s="243">
        <f t="shared" si="12"/>
        <v>256</v>
      </c>
      <c r="G61" s="243">
        <f t="shared" si="12"/>
        <v>20</v>
      </c>
      <c r="H61" s="243">
        <f t="shared" si="12"/>
        <v>50</v>
      </c>
      <c r="I61" s="243">
        <f t="shared" si="12"/>
        <v>0</v>
      </c>
      <c r="J61" s="243">
        <f t="shared" si="12"/>
        <v>0</v>
      </c>
      <c r="K61" s="243">
        <f t="shared" si="12"/>
        <v>0</v>
      </c>
      <c r="L61" s="243">
        <f t="shared" si="12"/>
        <v>0</v>
      </c>
      <c r="M61" s="243">
        <f t="shared" si="12"/>
        <v>0</v>
      </c>
      <c r="N61" s="243">
        <f t="shared" si="12"/>
        <v>0</v>
      </c>
      <c r="O61" s="243">
        <f t="shared" si="12"/>
        <v>256</v>
      </c>
      <c r="P61" s="243">
        <f t="shared" si="12"/>
        <v>0</v>
      </c>
    </row>
    <row r="62" spans="1:17" ht="24.75" customHeight="1" thickTop="1" x14ac:dyDescent="0.2">
      <c r="A62" s="275" t="s">
        <v>289</v>
      </c>
      <c r="B62" s="259" t="s">
        <v>194</v>
      </c>
      <c r="C62" s="267" t="s">
        <v>269</v>
      </c>
      <c r="D62" s="138">
        <f>E62+F62</f>
        <v>168</v>
      </c>
      <c r="E62" s="136">
        <v>56</v>
      </c>
      <c r="F62" s="136">
        <f>SUM(I62:P62)</f>
        <v>112</v>
      </c>
      <c r="G62" s="136">
        <v>20</v>
      </c>
      <c r="H62" s="137">
        <v>50</v>
      </c>
      <c r="I62" s="218">
        <v>0</v>
      </c>
      <c r="J62" s="139">
        <v>0</v>
      </c>
      <c r="K62" s="140">
        <v>0</v>
      </c>
      <c r="L62" s="139">
        <v>0</v>
      </c>
      <c r="M62" s="140">
        <v>0</v>
      </c>
      <c r="N62" s="139">
        <v>0</v>
      </c>
      <c r="O62" s="310">
        <v>112</v>
      </c>
      <c r="P62" s="137">
        <v>0</v>
      </c>
      <c r="Q62" s="7">
        <f>SUM(I62:P62)-F62</f>
        <v>0</v>
      </c>
    </row>
    <row r="63" spans="1:17" x14ac:dyDescent="0.2">
      <c r="A63" s="22" t="s">
        <v>223</v>
      </c>
      <c r="B63" s="254" t="s">
        <v>65</v>
      </c>
      <c r="C63" s="267" t="s">
        <v>313</v>
      </c>
      <c r="D63" s="132">
        <v>36</v>
      </c>
      <c r="E63" s="129">
        <v>0</v>
      </c>
      <c r="F63" s="136">
        <f>SUM(I63:P63)</f>
        <v>36</v>
      </c>
      <c r="G63" s="129">
        <v>0</v>
      </c>
      <c r="H63" s="130">
        <v>0</v>
      </c>
      <c r="I63" s="265">
        <v>0</v>
      </c>
      <c r="J63" s="133">
        <v>0</v>
      </c>
      <c r="K63" s="134">
        <v>0</v>
      </c>
      <c r="L63" s="133">
        <v>0</v>
      </c>
      <c r="M63" s="134">
        <v>0</v>
      </c>
      <c r="N63" s="133">
        <v>0</v>
      </c>
      <c r="O63" s="134">
        <v>36</v>
      </c>
      <c r="P63" s="130">
        <v>0</v>
      </c>
      <c r="Q63" s="7">
        <f>SUM(I63:P63)-F63</f>
        <v>0</v>
      </c>
    </row>
    <row r="64" spans="1:17" ht="13.5" thickBot="1" x14ac:dyDescent="0.25">
      <c r="A64" s="328" t="s">
        <v>207</v>
      </c>
      <c r="B64" s="329" t="s">
        <v>195</v>
      </c>
      <c r="C64" s="330" t="s">
        <v>314</v>
      </c>
      <c r="D64" s="331">
        <v>108</v>
      </c>
      <c r="E64" s="332">
        <v>0</v>
      </c>
      <c r="F64" s="333">
        <f>SUM(I64:P64)</f>
        <v>108</v>
      </c>
      <c r="G64" s="332">
        <v>0</v>
      </c>
      <c r="H64" s="334">
        <v>0</v>
      </c>
      <c r="I64" s="335">
        <v>0</v>
      </c>
      <c r="J64" s="336">
        <v>0</v>
      </c>
      <c r="K64" s="337">
        <v>0</v>
      </c>
      <c r="L64" s="336">
        <v>0</v>
      </c>
      <c r="M64" s="337">
        <v>0</v>
      </c>
      <c r="N64" s="336">
        <v>0</v>
      </c>
      <c r="O64" s="337">
        <v>108</v>
      </c>
      <c r="P64" s="334">
        <v>0</v>
      </c>
      <c r="Q64" s="7">
        <f>SUM(I64:P64)-F64</f>
        <v>0</v>
      </c>
    </row>
    <row r="65" spans="1:17" ht="27" thickTop="1" thickBot="1" x14ac:dyDescent="0.25">
      <c r="A65" s="157" t="s">
        <v>208</v>
      </c>
      <c r="B65" s="249" t="s">
        <v>225</v>
      </c>
      <c r="C65" s="242" t="s">
        <v>315</v>
      </c>
      <c r="D65" s="243">
        <f>SUM(D66:D69)</f>
        <v>338</v>
      </c>
      <c r="E65" s="243">
        <f t="shared" ref="E65:P65" si="13">SUM(E66:E69)</f>
        <v>46</v>
      </c>
      <c r="F65" s="243">
        <f t="shared" si="13"/>
        <v>292</v>
      </c>
      <c r="G65" s="243">
        <f t="shared" si="13"/>
        <v>50</v>
      </c>
      <c r="H65" s="243">
        <f t="shared" si="13"/>
        <v>0</v>
      </c>
      <c r="I65" s="243">
        <f t="shared" si="13"/>
        <v>0</v>
      </c>
      <c r="J65" s="243">
        <f t="shared" si="13"/>
        <v>0</v>
      </c>
      <c r="K65" s="243">
        <f t="shared" si="13"/>
        <v>0</v>
      </c>
      <c r="L65" s="243">
        <f t="shared" si="13"/>
        <v>0</v>
      </c>
      <c r="M65" s="243">
        <f t="shared" si="13"/>
        <v>0</v>
      </c>
      <c r="N65" s="243">
        <f t="shared" si="13"/>
        <v>292</v>
      </c>
      <c r="O65" s="243">
        <f t="shared" si="13"/>
        <v>0</v>
      </c>
      <c r="P65" s="243">
        <f t="shared" si="13"/>
        <v>0</v>
      </c>
      <c r="Q65" s="284"/>
    </row>
    <row r="66" spans="1:17" ht="13.5" thickTop="1" x14ac:dyDescent="0.2">
      <c r="A66" s="276" t="s">
        <v>290</v>
      </c>
      <c r="B66" s="257" t="s">
        <v>226</v>
      </c>
      <c r="C66" s="267" t="s">
        <v>268</v>
      </c>
      <c r="D66" s="138">
        <f>E66+F66</f>
        <v>82</v>
      </c>
      <c r="E66" s="136">
        <v>24</v>
      </c>
      <c r="F66" s="136">
        <f>SUM(I66:P66)</f>
        <v>58</v>
      </c>
      <c r="G66" s="136">
        <v>32</v>
      </c>
      <c r="H66" s="137">
        <v>0</v>
      </c>
      <c r="I66" s="218">
        <v>0</v>
      </c>
      <c r="J66" s="280">
        <v>0</v>
      </c>
      <c r="K66" s="282">
        <v>0</v>
      </c>
      <c r="L66" s="283">
        <v>0</v>
      </c>
      <c r="M66" s="218">
        <v>0</v>
      </c>
      <c r="N66" s="311">
        <v>58</v>
      </c>
      <c r="O66" s="218">
        <v>0</v>
      </c>
      <c r="P66" s="137">
        <v>0</v>
      </c>
      <c r="Q66" s="7">
        <f>SUM(I66:P66)-F66</f>
        <v>0</v>
      </c>
    </row>
    <row r="67" spans="1:17" ht="12" customHeight="1" x14ac:dyDescent="0.2">
      <c r="A67" s="156" t="s">
        <v>291</v>
      </c>
      <c r="B67" s="258" t="s">
        <v>227</v>
      </c>
      <c r="C67" s="267" t="s">
        <v>268</v>
      </c>
      <c r="D67" s="138">
        <f>E67+F67</f>
        <v>76</v>
      </c>
      <c r="E67" s="9">
        <v>22</v>
      </c>
      <c r="F67" s="136">
        <f>SUM(I67:P67)</f>
        <v>54</v>
      </c>
      <c r="G67" s="9">
        <v>18</v>
      </c>
      <c r="H67" s="18">
        <v>0</v>
      </c>
      <c r="I67" s="11">
        <v>0</v>
      </c>
      <c r="J67" s="281">
        <v>0</v>
      </c>
      <c r="K67" s="14">
        <v>0</v>
      </c>
      <c r="L67" s="15">
        <v>0</v>
      </c>
      <c r="M67" s="11">
        <v>0</v>
      </c>
      <c r="N67" s="15">
        <v>54</v>
      </c>
      <c r="O67" s="11">
        <v>0</v>
      </c>
      <c r="P67" s="18">
        <v>0</v>
      </c>
      <c r="Q67" s="7">
        <f>SUM(I67:P67)-F67</f>
        <v>0</v>
      </c>
    </row>
    <row r="68" spans="1:17" ht="12" customHeight="1" x14ac:dyDescent="0.2">
      <c r="A68" s="339" t="s">
        <v>209</v>
      </c>
      <c r="B68" s="340" t="s">
        <v>65</v>
      </c>
      <c r="C68" s="341" t="s">
        <v>267</v>
      </c>
      <c r="D68" s="312">
        <v>36</v>
      </c>
      <c r="E68" s="333">
        <v>0</v>
      </c>
      <c r="F68" s="333">
        <f>SUM(I68:P68)</f>
        <v>36</v>
      </c>
      <c r="G68" s="333">
        <v>0</v>
      </c>
      <c r="H68" s="343">
        <v>0</v>
      </c>
      <c r="I68" s="342">
        <v>0</v>
      </c>
      <c r="J68" s="313">
        <v>0</v>
      </c>
      <c r="K68" s="310">
        <v>0</v>
      </c>
      <c r="L68" s="313">
        <v>0</v>
      </c>
      <c r="M68" s="310">
        <v>0</v>
      </c>
      <c r="N68" s="313">
        <v>36</v>
      </c>
      <c r="O68" s="310">
        <v>0</v>
      </c>
      <c r="P68" s="343">
        <v>0</v>
      </c>
      <c r="Q68" s="7">
        <f>SUM(I68:P68)-F68</f>
        <v>0</v>
      </c>
    </row>
    <row r="69" spans="1:17" ht="13.5" thickBot="1" x14ac:dyDescent="0.25">
      <c r="A69" s="359" t="s">
        <v>219</v>
      </c>
      <c r="B69" s="360" t="s">
        <v>195</v>
      </c>
      <c r="C69" s="330" t="s">
        <v>267</v>
      </c>
      <c r="D69" s="381">
        <v>144</v>
      </c>
      <c r="E69" s="382">
        <v>0</v>
      </c>
      <c r="F69" s="333">
        <f>SUM(I69:P69)</f>
        <v>144</v>
      </c>
      <c r="G69" s="382">
        <v>0</v>
      </c>
      <c r="H69" s="383">
        <v>0</v>
      </c>
      <c r="I69" s="384">
        <v>0</v>
      </c>
      <c r="J69" s="323">
        <v>0</v>
      </c>
      <c r="K69" s="385">
        <v>0</v>
      </c>
      <c r="L69" s="323">
        <v>0</v>
      </c>
      <c r="M69" s="324">
        <v>0</v>
      </c>
      <c r="N69" s="323">
        <v>144</v>
      </c>
      <c r="O69" s="324">
        <v>0</v>
      </c>
      <c r="P69" s="383">
        <v>0</v>
      </c>
      <c r="Q69" s="7">
        <f>SUM(I69:P69)-F69</f>
        <v>0</v>
      </c>
    </row>
    <row r="70" spans="1:17" ht="14.25" thickTop="1" thickBot="1" x14ac:dyDescent="0.25">
      <c r="A70" s="386" t="s">
        <v>344</v>
      </c>
      <c r="B70" s="387" t="s">
        <v>345</v>
      </c>
      <c r="C70" s="356" t="s">
        <v>354</v>
      </c>
      <c r="D70" s="357">
        <f>SUM(D71:D74)</f>
        <v>292</v>
      </c>
      <c r="E70" s="357">
        <f t="shared" ref="E70:P70" si="14">SUM(E71:E74)</f>
        <v>50</v>
      </c>
      <c r="F70" s="357">
        <f t="shared" si="14"/>
        <v>242</v>
      </c>
      <c r="G70" s="357">
        <f t="shared" si="14"/>
        <v>60</v>
      </c>
      <c r="H70" s="357">
        <f t="shared" si="14"/>
        <v>0</v>
      </c>
      <c r="I70" s="357">
        <f t="shared" si="14"/>
        <v>0</v>
      </c>
      <c r="J70" s="357">
        <f t="shared" si="14"/>
        <v>0</v>
      </c>
      <c r="K70" s="357">
        <f t="shared" si="14"/>
        <v>0</v>
      </c>
      <c r="L70" s="357">
        <f t="shared" si="14"/>
        <v>0</v>
      </c>
      <c r="M70" s="357">
        <f t="shared" si="14"/>
        <v>116</v>
      </c>
      <c r="N70" s="357">
        <f t="shared" si="14"/>
        <v>126</v>
      </c>
      <c r="O70" s="357">
        <f t="shared" si="14"/>
        <v>0</v>
      </c>
      <c r="P70" s="357">
        <f t="shared" si="14"/>
        <v>0</v>
      </c>
    </row>
    <row r="71" spans="1:17" ht="13.5" thickTop="1" x14ac:dyDescent="0.2">
      <c r="A71" s="388" t="s">
        <v>346</v>
      </c>
      <c r="B71" s="389" t="s">
        <v>347</v>
      </c>
      <c r="C71" s="330" t="s">
        <v>352</v>
      </c>
      <c r="D71" s="312">
        <f>E71+F71</f>
        <v>116</v>
      </c>
      <c r="E71" s="333">
        <v>30</v>
      </c>
      <c r="F71" s="333">
        <f>SUM(I71:P71)</f>
        <v>86</v>
      </c>
      <c r="G71" s="333">
        <v>40</v>
      </c>
      <c r="H71" s="333">
        <v>0</v>
      </c>
      <c r="I71" s="333">
        <v>0</v>
      </c>
      <c r="J71" s="333">
        <v>0</v>
      </c>
      <c r="K71" s="333">
        <v>0</v>
      </c>
      <c r="L71" s="333">
        <v>0</v>
      </c>
      <c r="M71" s="333">
        <v>86</v>
      </c>
      <c r="N71" s="333">
        <v>0</v>
      </c>
      <c r="O71" s="333">
        <v>0</v>
      </c>
      <c r="P71" s="343">
        <v>0</v>
      </c>
      <c r="Q71" s="7">
        <f>SUM(I71:P71)-F71</f>
        <v>0</v>
      </c>
    </row>
    <row r="72" spans="1:17" x14ac:dyDescent="0.2">
      <c r="A72" s="390" t="s">
        <v>348</v>
      </c>
      <c r="B72" s="391" t="s">
        <v>349</v>
      </c>
      <c r="C72" s="330" t="s">
        <v>353</v>
      </c>
      <c r="D72" s="312">
        <f>E72+F72</f>
        <v>50</v>
      </c>
      <c r="E72" s="350">
        <v>20</v>
      </c>
      <c r="F72" s="333">
        <f>SUM(I72:P72)</f>
        <v>30</v>
      </c>
      <c r="G72" s="350">
        <v>20</v>
      </c>
      <c r="H72" s="350">
        <v>0</v>
      </c>
      <c r="I72" s="350">
        <v>0</v>
      </c>
      <c r="J72" s="350">
        <v>0</v>
      </c>
      <c r="K72" s="350">
        <v>0</v>
      </c>
      <c r="L72" s="350">
        <v>0</v>
      </c>
      <c r="M72" s="350">
        <v>30</v>
      </c>
      <c r="N72" s="350">
        <v>0</v>
      </c>
      <c r="O72" s="350">
        <v>0</v>
      </c>
      <c r="P72" s="351">
        <v>0</v>
      </c>
      <c r="Q72" s="7">
        <f>SUM(I72:P72)-F72</f>
        <v>0</v>
      </c>
    </row>
    <row r="73" spans="1:17" x14ac:dyDescent="0.2">
      <c r="A73" s="390" t="s">
        <v>350</v>
      </c>
      <c r="B73" s="391" t="s">
        <v>65</v>
      </c>
      <c r="C73" s="330" t="s">
        <v>267</v>
      </c>
      <c r="D73" s="350">
        <v>72</v>
      </c>
      <c r="E73" s="350">
        <v>0</v>
      </c>
      <c r="F73" s="333">
        <f>SUM(I73:P73)</f>
        <v>72</v>
      </c>
      <c r="G73" s="350">
        <v>0</v>
      </c>
      <c r="H73" s="350">
        <v>0</v>
      </c>
      <c r="I73" s="350">
        <v>0</v>
      </c>
      <c r="J73" s="350">
        <v>0</v>
      </c>
      <c r="K73" s="350">
        <v>0</v>
      </c>
      <c r="L73" s="350">
        <v>0</v>
      </c>
      <c r="M73" s="350">
        <v>0</v>
      </c>
      <c r="N73" s="350">
        <v>72</v>
      </c>
      <c r="O73" s="350">
        <v>0</v>
      </c>
      <c r="P73" s="351">
        <v>0</v>
      </c>
      <c r="Q73" s="7">
        <f>SUM(I73:P73)-F73</f>
        <v>0</v>
      </c>
    </row>
    <row r="74" spans="1:17" ht="13.5" thickBot="1" x14ac:dyDescent="0.25">
      <c r="A74" s="392" t="s">
        <v>351</v>
      </c>
      <c r="B74" s="393" t="s">
        <v>158</v>
      </c>
      <c r="C74" s="330" t="s">
        <v>267</v>
      </c>
      <c r="D74" s="394">
        <v>54</v>
      </c>
      <c r="E74" s="394">
        <v>0</v>
      </c>
      <c r="F74" s="333">
        <f>SUM(I74:P74)</f>
        <v>54</v>
      </c>
      <c r="G74" s="394">
        <v>0</v>
      </c>
      <c r="H74" s="394">
        <v>0</v>
      </c>
      <c r="I74" s="394">
        <v>0</v>
      </c>
      <c r="J74" s="394">
        <v>0</v>
      </c>
      <c r="K74" s="394">
        <v>0</v>
      </c>
      <c r="L74" s="394">
        <v>0</v>
      </c>
      <c r="M74" s="394">
        <v>0</v>
      </c>
      <c r="N74" s="394">
        <v>54</v>
      </c>
      <c r="O74" s="394">
        <v>0</v>
      </c>
      <c r="P74" s="395">
        <v>0</v>
      </c>
      <c r="Q74" s="7">
        <f>SUM(I74:P74)-F74</f>
        <v>0</v>
      </c>
    </row>
    <row r="75" spans="1:17" ht="14.25" thickTop="1" thickBot="1" x14ac:dyDescent="0.25">
      <c r="A75" s="159"/>
      <c r="B75" s="260" t="s">
        <v>210</v>
      </c>
      <c r="C75" s="293" t="s">
        <v>355</v>
      </c>
      <c r="D75" s="274">
        <f t="shared" ref="D75:P75" si="15">D34+D25+D10</f>
        <v>7020</v>
      </c>
      <c r="E75" s="170">
        <f t="shared" si="15"/>
        <v>1620</v>
      </c>
      <c r="F75" s="170">
        <f t="shared" si="15"/>
        <v>5188</v>
      </c>
      <c r="G75" s="170">
        <f t="shared" si="15"/>
        <v>1855</v>
      </c>
      <c r="H75" s="231">
        <f t="shared" si="15"/>
        <v>100</v>
      </c>
      <c r="I75" s="266">
        <f t="shared" si="15"/>
        <v>512</v>
      </c>
      <c r="J75" s="170">
        <f t="shared" si="15"/>
        <v>752</v>
      </c>
      <c r="K75" s="170">
        <f t="shared" si="15"/>
        <v>576</v>
      </c>
      <c r="L75" s="170">
        <f t="shared" si="15"/>
        <v>828</v>
      </c>
      <c r="M75" s="170">
        <f t="shared" si="15"/>
        <v>576</v>
      </c>
      <c r="N75" s="170">
        <f t="shared" si="15"/>
        <v>864</v>
      </c>
      <c r="O75" s="170">
        <f t="shared" si="15"/>
        <v>1080</v>
      </c>
      <c r="P75" s="231">
        <f t="shared" si="15"/>
        <v>0</v>
      </c>
      <c r="Q75" s="7">
        <f>SUM(I75:P75)</f>
        <v>5188</v>
      </c>
    </row>
    <row r="76" spans="1:17" ht="14.25" customHeight="1" thickTop="1" x14ac:dyDescent="0.2">
      <c r="A76" s="155" t="s">
        <v>49</v>
      </c>
      <c r="B76" s="261" t="s">
        <v>50</v>
      </c>
      <c r="C76" s="271"/>
      <c r="D76" s="166"/>
      <c r="E76" s="167"/>
      <c r="F76" s="168"/>
      <c r="G76" s="136"/>
      <c r="H76" s="137"/>
      <c r="I76" s="218"/>
      <c r="J76" s="139"/>
      <c r="K76" s="140"/>
      <c r="L76" s="139"/>
      <c r="M76" s="140"/>
      <c r="N76" s="139"/>
      <c r="O76" s="169"/>
      <c r="P76" s="216" t="s">
        <v>258</v>
      </c>
    </row>
    <row r="77" spans="1:17" ht="14.25" customHeight="1" thickBot="1" x14ac:dyDescent="0.25">
      <c r="A77" s="285" t="s">
        <v>211</v>
      </c>
      <c r="B77" s="262" t="s">
        <v>212</v>
      </c>
      <c r="C77" s="272"/>
      <c r="D77" s="232"/>
      <c r="E77" s="151"/>
      <c r="F77" s="146"/>
      <c r="G77" s="147"/>
      <c r="H77" s="148"/>
      <c r="I77" s="273"/>
      <c r="J77" s="149"/>
      <c r="K77" s="150"/>
      <c r="L77" s="149"/>
      <c r="M77" s="150"/>
      <c r="N77" s="149"/>
      <c r="O77" s="150"/>
      <c r="P77" s="217" t="s">
        <v>277</v>
      </c>
    </row>
    <row r="78" spans="1:17" s="10" customFormat="1" ht="19.5" customHeight="1" thickTop="1" x14ac:dyDescent="0.2">
      <c r="A78" s="470" t="s">
        <v>334</v>
      </c>
      <c r="B78" s="471"/>
      <c r="C78" s="471"/>
      <c r="D78" s="471"/>
      <c r="E78" s="472"/>
      <c r="F78" s="473" t="s">
        <v>57</v>
      </c>
      <c r="G78" s="457" t="s">
        <v>218</v>
      </c>
      <c r="H78" s="458"/>
      <c r="I78" s="278">
        <f>I75-I79-I80</f>
        <v>512</v>
      </c>
      <c r="J78" s="279">
        <f t="shared" ref="J78:P78" si="16">J75-J79-J80</f>
        <v>752</v>
      </c>
      <c r="K78" s="127">
        <f t="shared" si="16"/>
        <v>576</v>
      </c>
      <c r="L78" s="277">
        <f t="shared" si="16"/>
        <v>828</v>
      </c>
      <c r="M78" s="278">
        <f t="shared" si="16"/>
        <v>396</v>
      </c>
      <c r="N78" s="279">
        <f t="shared" si="16"/>
        <v>558</v>
      </c>
      <c r="O78" s="127">
        <f t="shared" si="16"/>
        <v>540</v>
      </c>
      <c r="P78" s="233">
        <f t="shared" si="16"/>
        <v>0</v>
      </c>
      <c r="Q78" s="10">
        <f>SUM(I78:P78)/36</f>
        <v>115.61111111111111</v>
      </c>
    </row>
    <row r="79" spans="1:17" s="10" customFormat="1" ht="10.5" customHeight="1" x14ac:dyDescent="0.2">
      <c r="A79" s="234"/>
      <c r="B79" s="143"/>
      <c r="C79" s="24"/>
      <c r="D79" s="24"/>
      <c r="E79" s="25"/>
      <c r="F79" s="474"/>
      <c r="G79" s="461" t="s">
        <v>213</v>
      </c>
      <c r="H79" s="462"/>
      <c r="I79" s="12">
        <f>I68+I63+I59+I55+I51+I73</f>
        <v>0</v>
      </c>
      <c r="J79" s="12">
        <f t="shared" ref="J79:P79" si="17">J68+J63+J59+J55+J51+J73</f>
        <v>0</v>
      </c>
      <c r="K79" s="12">
        <f t="shared" si="17"/>
        <v>0</v>
      </c>
      <c r="L79" s="12">
        <f t="shared" si="17"/>
        <v>0</v>
      </c>
      <c r="M79" s="12">
        <f t="shared" si="17"/>
        <v>36</v>
      </c>
      <c r="N79" s="12">
        <f t="shared" si="17"/>
        <v>108</v>
      </c>
      <c r="O79" s="12">
        <f t="shared" si="17"/>
        <v>144</v>
      </c>
      <c r="P79" s="12">
        <f t="shared" si="17"/>
        <v>0</v>
      </c>
      <c r="Q79" s="10">
        <f>SUM(I79:P79)/36</f>
        <v>8</v>
      </c>
    </row>
    <row r="80" spans="1:17" s="10" customFormat="1" ht="12.75" customHeight="1" x14ac:dyDescent="0.2">
      <c r="A80" s="234"/>
      <c r="B80" s="143"/>
      <c r="C80" s="24"/>
      <c r="D80" s="24"/>
      <c r="E80" s="25"/>
      <c r="F80" s="474"/>
      <c r="G80" s="461" t="s">
        <v>214</v>
      </c>
      <c r="H80" s="462"/>
      <c r="I80" s="12">
        <f>I69+I64+I60+I56+I52+I74</f>
        <v>0</v>
      </c>
      <c r="J80" s="12">
        <f t="shared" ref="J80:P80" si="18">J69+J64+J60+J56+J52+J74</f>
        <v>0</v>
      </c>
      <c r="K80" s="12">
        <f t="shared" si="18"/>
        <v>0</v>
      </c>
      <c r="L80" s="12">
        <f t="shared" si="18"/>
        <v>0</v>
      </c>
      <c r="M80" s="12">
        <f t="shared" si="18"/>
        <v>144</v>
      </c>
      <c r="N80" s="12">
        <f t="shared" si="18"/>
        <v>198</v>
      </c>
      <c r="O80" s="12">
        <f t="shared" si="18"/>
        <v>396</v>
      </c>
      <c r="P80" s="12">
        <f t="shared" si="18"/>
        <v>0</v>
      </c>
      <c r="Q80" s="10">
        <f>SUM(I80:P80)/36</f>
        <v>20.5</v>
      </c>
    </row>
    <row r="81" spans="1:17" s="10" customFormat="1" x14ac:dyDescent="0.2">
      <c r="A81" s="234"/>
      <c r="B81" s="143"/>
      <c r="C81" s="24"/>
      <c r="D81" s="24"/>
      <c r="E81" s="25"/>
      <c r="F81" s="474"/>
      <c r="G81" s="461" t="s">
        <v>215</v>
      </c>
      <c r="H81" s="462"/>
      <c r="I81" s="84">
        <v>0</v>
      </c>
      <c r="J81" s="13">
        <v>0</v>
      </c>
      <c r="K81" s="12">
        <v>0</v>
      </c>
      <c r="L81" s="13">
        <v>0</v>
      </c>
      <c r="M81" s="12">
        <v>0</v>
      </c>
      <c r="N81" s="13">
        <v>0</v>
      </c>
      <c r="O81" s="12">
        <v>0</v>
      </c>
      <c r="P81" s="195" t="s">
        <v>271</v>
      </c>
    </row>
    <row r="82" spans="1:17" s="10" customFormat="1" x14ac:dyDescent="0.2">
      <c r="A82" s="234"/>
      <c r="B82" s="143"/>
      <c r="C82" s="24"/>
      <c r="D82" s="24"/>
      <c r="E82" s="25"/>
      <c r="F82" s="474"/>
      <c r="G82" s="461" t="s">
        <v>58</v>
      </c>
      <c r="H82" s="462"/>
      <c r="I82" s="84">
        <v>2</v>
      </c>
      <c r="J82" s="13">
        <v>5</v>
      </c>
      <c r="K82" s="12">
        <v>3</v>
      </c>
      <c r="L82" s="13">
        <v>3</v>
      </c>
      <c r="M82" s="12">
        <v>5</v>
      </c>
      <c r="N82" s="13">
        <v>2</v>
      </c>
      <c r="O82" s="12">
        <v>4</v>
      </c>
      <c r="P82" s="16">
        <v>0</v>
      </c>
      <c r="Q82" s="10">
        <f>SUM(I82:P82)</f>
        <v>24</v>
      </c>
    </row>
    <row r="83" spans="1:17" s="10" customFormat="1" ht="11.25" customHeight="1" x14ac:dyDescent="0.2">
      <c r="A83" s="234"/>
      <c r="B83" s="143"/>
      <c r="C83" s="24"/>
      <c r="D83" s="24"/>
      <c r="E83" s="25"/>
      <c r="F83" s="475"/>
      <c r="G83" s="477" t="s">
        <v>216</v>
      </c>
      <c r="H83" s="462"/>
      <c r="I83" s="152">
        <v>1</v>
      </c>
      <c r="J83" s="13">
        <v>8</v>
      </c>
      <c r="K83" s="153">
        <v>3</v>
      </c>
      <c r="L83" s="13">
        <v>7</v>
      </c>
      <c r="M83" s="12">
        <v>2</v>
      </c>
      <c r="N83" s="13">
        <v>8</v>
      </c>
      <c r="O83" s="12">
        <v>7</v>
      </c>
      <c r="P83" s="154">
        <v>0</v>
      </c>
      <c r="Q83" s="10">
        <f>SUM(I83:P83)</f>
        <v>36</v>
      </c>
    </row>
    <row r="84" spans="1:17" s="10" customFormat="1" ht="13.5" thickBot="1" x14ac:dyDescent="0.25">
      <c r="A84" s="235"/>
      <c r="B84" s="144"/>
      <c r="C84" s="145"/>
      <c r="D84" s="145"/>
      <c r="E84" s="236"/>
      <c r="F84" s="476"/>
      <c r="G84" s="454" t="s">
        <v>217</v>
      </c>
      <c r="H84" s="455"/>
      <c r="I84" s="237">
        <v>1</v>
      </c>
      <c r="J84" s="238">
        <v>0</v>
      </c>
      <c r="K84" s="239">
        <v>1</v>
      </c>
      <c r="L84" s="238">
        <v>0</v>
      </c>
      <c r="M84" s="240">
        <v>1</v>
      </c>
      <c r="N84" s="238">
        <v>0</v>
      </c>
      <c r="O84" s="240">
        <v>0</v>
      </c>
      <c r="P84" s="241">
        <v>0</v>
      </c>
      <c r="Q84" s="10">
        <f>SUM(I84:P84)</f>
        <v>3</v>
      </c>
    </row>
    <row r="85" spans="1:17" s="10" customFormat="1" ht="21.75" customHeight="1" thickTop="1" x14ac:dyDescent="0.2">
      <c r="A85" s="21"/>
      <c r="B85" s="7"/>
      <c r="C85" s="7"/>
      <c r="D85" s="7"/>
      <c r="E85" s="7"/>
      <c r="F85" s="7"/>
      <c r="G85" s="7"/>
      <c r="H85" s="7"/>
      <c r="I85" s="7"/>
      <c r="J85" s="7"/>
      <c r="K85" s="7"/>
      <c r="L85" s="7"/>
      <c r="M85" s="7"/>
      <c r="N85" s="7"/>
      <c r="O85" s="7"/>
      <c r="P85" s="7"/>
    </row>
    <row r="86" spans="1:17" s="10" customFormat="1" x14ac:dyDescent="0.2">
      <c r="A86" s="21"/>
      <c r="B86" s="7"/>
      <c r="C86" s="7"/>
      <c r="D86" s="7"/>
      <c r="E86" s="7"/>
      <c r="F86" s="7"/>
      <c r="G86" s="7"/>
      <c r="H86" s="7"/>
      <c r="I86" s="7"/>
      <c r="J86" s="7"/>
      <c r="K86" s="7"/>
      <c r="L86" s="7"/>
      <c r="M86" s="7"/>
      <c r="N86" s="7"/>
      <c r="O86" s="7"/>
      <c r="P86" s="7"/>
      <c r="Q86" s="7"/>
    </row>
  </sheetData>
  <sheetProtection formatCells="0" formatColumns="0" formatRows="0" insertColumns="0" insertRows="0" insertHyperlinks="0" deleteColumns="0" deleteRows="0" sort="0" autoFilter="0" pivotTables="0"/>
  <mergeCells count="33">
    <mergeCell ref="M6:N6"/>
    <mergeCell ref="I7:I8"/>
    <mergeCell ref="I6:J6"/>
    <mergeCell ref="J7:J8"/>
    <mergeCell ref="K7:K8"/>
    <mergeCell ref="N1:P1"/>
    <mergeCell ref="F7:F8"/>
    <mergeCell ref="N7:N8"/>
    <mergeCell ref="A78:E78"/>
    <mergeCell ref="F78:F84"/>
    <mergeCell ref="G81:H81"/>
    <mergeCell ref="G83:H83"/>
    <mergeCell ref="M7:M8"/>
    <mergeCell ref="G84:H84"/>
    <mergeCell ref="K6:L6"/>
    <mergeCell ref="G78:H78"/>
    <mergeCell ref="I5:P5"/>
    <mergeCell ref="G79:H79"/>
    <mergeCell ref="D5:H5"/>
    <mergeCell ref="O6:P6"/>
    <mergeCell ref="G82:H82"/>
    <mergeCell ref="L7:L8"/>
    <mergeCell ref="G80:H80"/>
    <mergeCell ref="A3:P4"/>
    <mergeCell ref="A5:A8"/>
    <mergeCell ref="B5:B8"/>
    <mergeCell ref="F6:H6"/>
    <mergeCell ref="P7:P8"/>
    <mergeCell ref="G7:H7"/>
    <mergeCell ref="O7:O8"/>
    <mergeCell ref="C5:C8"/>
    <mergeCell ref="E6:E8"/>
    <mergeCell ref="D6:D8"/>
  </mergeCells>
  <phoneticPr fontId="1" type="noConversion"/>
  <pageMargins left="0.23622047244094491" right="0.27559055118110237" top="0.23622047244094491" bottom="0.27559055118110237" header="0.19685039370078741" footer="0.23622047244094491"/>
  <pageSetup paperSize="8" fitToHeight="0" orientation="landscape" r:id="rId1"/>
  <headerFooter alignWithMargins="0"/>
  <cellWatches>
    <cellWatch r="E75"/>
  </cellWatches>
  <ignoredErrors>
    <ignoredError sqref="Q2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3"/>
  <sheetViews>
    <sheetView windowProtection="1" topLeftCell="A10" workbookViewId="0">
      <selection activeCell="BT13" sqref="BT13"/>
    </sheetView>
  </sheetViews>
  <sheetFormatPr defaultColWidth="2.28515625" defaultRowHeight="12.75" x14ac:dyDescent="0.2"/>
  <cols>
    <col min="1" max="53" width="2.7109375" customWidth="1"/>
    <col min="54" max="54" width="2.42578125" customWidth="1"/>
    <col min="55" max="55" width="6.42578125" customWidth="1"/>
    <col min="56" max="56" width="4.140625" customWidth="1"/>
    <col min="57" max="57" width="2.28515625" customWidth="1"/>
    <col min="58" max="58" width="6.85546875" customWidth="1"/>
    <col min="59" max="59" width="2.7109375" customWidth="1"/>
    <col min="60" max="60" width="1.85546875" customWidth="1"/>
    <col min="61" max="61" width="2.140625" customWidth="1"/>
    <col min="62" max="62" width="2.7109375" customWidth="1"/>
    <col min="63" max="63" width="3.5703125" customWidth="1"/>
  </cols>
  <sheetData>
    <row r="1" spans="1:63" ht="25.5" x14ac:dyDescent="0.35">
      <c r="D1" s="194"/>
      <c r="E1" s="8" t="s">
        <v>221</v>
      </c>
      <c r="F1" s="8"/>
      <c r="G1" s="8"/>
      <c r="H1" s="8"/>
      <c r="I1" s="8"/>
      <c r="J1" s="8"/>
      <c r="K1" s="8"/>
      <c r="L1" s="8"/>
      <c r="M1" s="8"/>
      <c r="N1" s="8"/>
      <c r="O1" s="8"/>
      <c r="P1" s="193"/>
      <c r="Q1" s="8"/>
      <c r="R1" s="8"/>
      <c r="S1" s="8"/>
      <c r="T1" s="8"/>
      <c r="U1" s="8"/>
      <c r="V1" s="8"/>
      <c r="W1" s="7"/>
      <c r="X1" s="7"/>
      <c r="Y1" s="7"/>
      <c r="AV1" s="184" t="s">
        <v>134</v>
      </c>
      <c r="AW1" s="184"/>
      <c r="AX1" s="184"/>
      <c r="AY1" s="184"/>
      <c r="AZ1" s="184"/>
      <c r="BA1" s="184"/>
      <c r="BB1" s="184"/>
      <c r="BC1" s="71"/>
      <c r="BD1" s="71"/>
      <c r="BE1" s="71"/>
      <c r="BF1" s="71"/>
      <c r="BG1" s="71"/>
      <c r="BH1" s="71"/>
      <c r="BI1" s="71"/>
      <c r="BJ1" s="71"/>
    </row>
    <row r="2" spans="1:63" x14ac:dyDescent="0.2">
      <c r="D2" s="194"/>
      <c r="E2" s="8"/>
      <c r="F2" s="8"/>
      <c r="G2" s="8"/>
      <c r="H2" s="8"/>
      <c r="I2" s="8"/>
      <c r="J2" s="8"/>
      <c r="K2" s="8"/>
      <c r="L2" s="8"/>
      <c r="M2" s="8"/>
      <c r="N2" s="8"/>
      <c r="O2" s="8"/>
      <c r="P2" s="8"/>
      <c r="Q2" s="8"/>
      <c r="R2" s="8"/>
      <c r="S2" s="8"/>
      <c r="T2" s="8"/>
      <c r="U2" s="8"/>
      <c r="V2" s="8"/>
      <c r="W2" s="7"/>
      <c r="X2" s="7"/>
      <c r="Y2" s="7"/>
      <c r="AV2" s="184" t="s">
        <v>160</v>
      </c>
      <c r="AW2" s="184"/>
      <c r="AX2" s="184"/>
      <c r="AY2" s="184"/>
      <c r="AZ2" s="184"/>
      <c r="BA2" s="184"/>
      <c r="BB2" s="184"/>
      <c r="BC2" s="184"/>
      <c r="BD2" s="184"/>
      <c r="BE2" s="184"/>
      <c r="BF2" s="185" t="s">
        <v>170</v>
      </c>
      <c r="BG2" s="185"/>
      <c r="BH2" s="185"/>
      <c r="BI2" s="185"/>
      <c r="BJ2" s="185"/>
    </row>
    <row r="3" spans="1:63" x14ac:dyDescent="0.2">
      <c r="D3" s="194"/>
      <c r="E3" s="8" t="s">
        <v>273</v>
      </c>
      <c r="F3" s="8"/>
      <c r="G3" s="8"/>
      <c r="H3" s="8"/>
      <c r="I3" s="8"/>
      <c r="J3" s="8"/>
      <c r="K3" s="8"/>
      <c r="L3" s="8"/>
      <c r="M3" s="8"/>
      <c r="N3" s="8"/>
      <c r="O3" s="8"/>
      <c r="P3" s="8"/>
      <c r="Q3" s="8"/>
      <c r="R3" s="8"/>
      <c r="S3" s="8"/>
      <c r="T3" s="8"/>
      <c r="U3" s="8"/>
      <c r="V3" s="8"/>
      <c r="W3" s="7"/>
      <c r="X3" s="7"/>
      <c r="Y3" s="7"/>
      <c r="AV3" s="186"/>
      <c r="AW3" s="186"/>
      <c r="AX3" s="186"/>
      <c r="AY3" s="187"/>
      <c r="AZ3" s="187"/>
      <c r="BA3" s="187"/>
      <c r="BB3" s="187"/>
      <c r="BC3" s="187"/>
      <c r="BD3" s="187"/>
      <c r="BE3" s="187"/>
      <c r="BF3" s="187"/>
      <c r="BG3" s="187"/>
      <c r="BH3" s="186"/>
      <c r="BI3" s="186"/>
      <c r="BJ3" s="186"/>
    </row>
    <row r="4" spans="1:63" x14ac:dyDescent="0.2">
      <c r="D4" s="194"/>
      <c r="E4" s="8"/>
      <c r="F4" s="8"/>
      <c r="G4" s="8"/>
      <c r="H4" s="8"/>
      <c r="I4" s="8"/>
      <c r="J4" s="8"/>
      <c r="K4" s="8"/>
      <c r="L4" s="8"/>
      <c r="M4" s="8"/>
      <c r="N4" s="8"/>
      <c r="O4" s="8"/>
      <c r="P4" s="8"/>
      <c r="Q4" s="8"/>
      <c r="R4" s="8"/>
      <c r="S4" s="8"/>
      <c r="T4" s="8"/>
      <c r="U4" s="8"/>
      <c r="V4" s="8"/>
      <c r="W4" s="7"/>
      <c r="X4" s="7"/>
      <c r="Y4" s="7"/>
      <c r="AV4" s="71" t="s">
        <v>135</v>
      </c>
      <c r="AW4" s="72">
        <v>29</v>
      </c>
      <c r="AX4" s="71" t="s">
        <v>135</v>
      </c>
      <c r="AY4" s="489" t="s">
        <v>274</v>
      </c>
      <c r="AZ4" s="489"/>
      <c r="BA4" s="489"/>
      <c r="BB4" s="489"/>
      <c r="BC4" s="183"/>
      <c r="BD4" s="183"/>
      <c r="BE4" s="183"/>
      <c r="BF4" s="490">
        <v>2014</v>
      </c>
      <c r="BG4" s="491"/>
      <c r="BH4" s="491"/>
      <c r="BI4" s="491"/>
      <c r="BJ4" s="73" t="s">
        <v>136</v>
      </c>
    </row>
    <row r="5" spans="1:63" x14ac:dyDescent="0.2">
      <c r="D5" s="194"/>
      <c r="E5" s="8" t="s">
        <v>222</v>
      </c>
      <c r="F5" s="8"/>
      <c r="G5" s="8"/>
      <c r="H5" s="8"/>
      <c r="I5" s="8"/>
      <c r="J5" s="8"/>
      <c r="K5" s="8" t="s">
        <v>272</v>
      </c>
      <c r="L5" s="8"/>
      <c r="M5" s="8"/>
      <c r="N5" s="8"/>
      <c r="O5" s="8"/>
      <c r="P5" s="8"/>
      <c r="Q5" s="8"/>
      <c r="R5" s="8"/>
      <c r="S5" s="8"/>
      <c r="T5" s="8"/>
      <c r="U5" s="8"/>
      <c r="V5" s="8"/>
      <c r="W5" s="7"/>
      <c r="X5" s="7"/>
      <c r="Y5" s="7"/>
      <c r="AV5" s="74" t="s">
        <v>137</v>
      </c>
      <c r="AW5" s="188"/>
      <c r="AX5" s="188"/>
      <c r="AY5" s="188"/>
      <c r="AZ5" s="188"/>
      <c r="BA5" s="188"/>
      <c r="BB5" s="188"/>
      <c r="BC5" s="188"/>
      <c r="BD5" s="75"/>
      <c r="BE5" s="75"/>
      <c r="BF5" s="75"/>
      <c r="BG5" s="76"/>
      <c r="BH5" s="76"/>
      <c r="BI5" s="76"/>
      <c r="BJ5" s="76"/>
    </row>
    <row r="6" spans="1:63" x14ac:dyDescent="0.2">
      <c r="A6" s="76"/>
      <c r="B6" s="76"/>
      <c r="C6" s="76"/>
      <c r="D6" s="76"/>
      <c r="E6" s="76"/>
      <c r="F6" s="76"/>
      <c r="G6" s="76"/>
      <c r="H6" s="76"/>
      <c r="I6" s="76"/>
      <c r="J6" s="76"/>
      <c r="K6" s="76"/>
      <c r="L6" s="76"/>
      <c r="M6" s="76"/>
      <c r="N6" s="76"/>
      <c r="O6" s="76"/>
    </row>
    <row r="8" spans="1:63" x14ac:dyDescent="0.2">
      <c r="BE8" s="70"/>
    </row>
    <row r="10" spans="1:63" ht="30.75" customHeight="1" x14ac:dyDescent="0.2"/>
    <row r="11" spans="1:63" ht="30.75" customHeight="1" x14ac:dyDescent="0.2"/>
    <row r="13" spans="1:63" ht="65.25" customHeight="1" x14ac:dyDescent="0.2"/>
    <row r="14" spans="1:63" s="26" customFormat="1" ht="26.25" customHeight="1" thickBot="1" x14ac:dyDescent="0.3">
      <c r="B14" s="27"/>
      <c r="C14" s="27"/>
      <c r="D14" s="27"/>
      <c r="E14" s="27"/>
      <c r="F14" s="27"/>
      <c r="G14" s="27"/>
      <c r="H14" s="27"/>
      <c r="I14" s="27"/>
      <c r="J14" s="27"/>
      <c r="K14" s="27"/>
      <c r="L14" s="27"/>
      <c r="M14" s="27"/>
      <c r="N14" s="27"/>
      <c r="O14" s="27"/>
      <c r="P14" s="27"/>
      <c r="Q14" s="27"/>
      <c r="R14" s="27"/>
      <c r="S14" s="28" t="s">
        <v>67</v>
      </c>
      <c r="T14" s="27"/>
      <c r="U14" s="27"/>
      <c r="V14" s="27"/>
      <c r="W14" s="27"/>
      <c r="X14" s="27"/>
      <c r="Y14" s="27"/>
      <c r="Z14" s="27"/>
      <c r="AA14" s="27"/>
      <c r="AB14" s="29"/>
      <c r="AC14" s="29"/>
      <c r="AD14" s="29"/>
      <c r="AE14" s="29"/>
      <c r="AF14" s="29"/>
      <c r="AG14" s="29"/>
      <c r="AH14" s="29"/>
      <c r="AI14" s="29"/>
      <c r="AJ14" s="29"/>
      <c r="AK14" s="29"/>
      <c r="AL14" s="29"/>
      <c r="AR14" s="30"/>
      <c r="AS14" s="30"/>
      <c r="AT14" s="30"/>
      <c r="AU14" s="30"/>
      <c r="AV14" s="30"/>
      <c r="AW14" s="30"/>
      <c r="AX14" s="30"/>
      <c r="AY14" s="30"/>
      <c r="AZ14" s="30"/>
      <c r="BA14" s="30"/>
      <c r="BB14" s="31"/>
      <c r="BC14" s="286" t="s">
        <v>68</v>
      </c>
      <c r="BD14" s="32"/>
      <c r="BE14" s="32"/>
      <c r="BF14" s="32"/>
      <c r="BG14" s="32"/>
      <c r="BH14" s="32"/>
      <c r="BI14" s="32"/>
      <c r="BJ14" s="32"/>
      <c r="BK14" s="33"/>
    </row>
    <row r="15" spans="1:63" s="38" customFormat="1" ht="45" customHeight="1" x14ac:dyDescent="0.2">
      <c r="A15" s="34"/>
      <c r="B15" s="220" t="s">
        <v>69</v>
      </c>
      <c r="C15" s="220"/>
      <c r="D15" s="220"/>
      <c r="E15" s="220"/>
      <c r="F15" s="35"/>
      <c r="G15" s="220" t="s">
        <v>70</v>
      </c>
      <c r="H15" s="220"/>
      <c r="I15" s="220"/>
      <c r="J15" s="35"/>
      <c r="K15" s="220" t="s">
        <v>71</v>
      </c>
      <c r="L15" s="220"/>
      <c r="M15" s="220"/>
      <c r="N15" s="220"/>
      <c r="O15" s="220" t="s">
        <v>72</v>
      </c>
      <c r="P15" s="220"/>
      <c r="Q15" s="220"/>
      <c r="R15" s="220"/>
      <c r="S15" s="35"/>
      <c r="T15" s="35" t="s">
        <v>73</v>
      </c>
      <c r="U15" s="35"/>
      <c r="V15" s="35"/>
      <c r="W15" s="35"/>
      <c r="X15" s="220" t="s">
        <v>74</v>
      </c>
      <c r="Y15" s="220"/>
      <c r="Z15" s="220"/>
      <c r="AA15" s="35"/>
      <c r="AB15" s="220" t="s">
        <v>75</v>
      </c>
      <c r="AC15" s="220"/>
      <c r="AD15" s="220"/>
      <c r="AE15" s="220"/>
      <c r="AF15" s="35"/>
      <c r="AG15" s="220" t="s">
        <v>76</v>
      </c>
      <c r="AH15" s="220"/>
      <c r="AI15" s="220"/>
      <c r="AJ15" s="35"/>
      <c r="AK15" s="220" t="s">
        <v>77</v>
      </c>
      <c r="AL15" s="220"/>
      <c r="AM15" s="220"/>
      <c r="AN15" s="220"/>
      <c r="AO15" s="220" t="s">
        <v>78</v>
      </c>
      <c r="AP15" s="220"/>
      <c r="AQ15" s="220"/>
      <c r="AR15" s="220" t="s">
        <v>79</v>
      </c>
      <c r="AS15" s="35" t="s">
        <v>80</v>
      </c>
      <c r="AT15" s="220" t="s">
        <v>81</v>
      </c>
      <c r="AU15" s="220"/>
      <c r="AV15" s="220"/>
      <c r="AW15" s="35"/>
      <c r="AX15" s="220" t="s">
        <v>82</v>
      </c>
      <c r="AY15" s="220"/>
      <c r="AZ15" s="220"/>
      <c r="BA15" s="197"/>
      <c r="BB15" s="36" t="s">
        <v>83</v>
      </c>
      <c r="BC15" s="198" t="s">
        <v>84</v>
      </c>
      <c r="BD15" s="196"/>
      <c r="BE15" s="492" t="s">
        <v>85</v>
      </c>
      <c r="BF15" s="487" t="s">
        <v>86</v>
      </c>
      <c r="BG15" s="488"/>
      <c r="BH15" s="224"/>
      <c r="BI15" s="492" t="s">
        <v>87</v>
      </c>
      <c r="BJ15" s="37"/>
      <c r="BK15" s="494" t="s">
        <v>88</v>
      </c>
    </row>
    <row r="16" spans="1:63" s="46" customFormat="1" ht="48" customHeight="1" x14ac:dyDescent="0.2">
      <c r="A16" s="221" t="s">
        <v>83</v>
      </c>
      <c r="B16" s="222" t="s">
        <v>89</v>
      </c>
      <c r="C16" s="223" t="s">
        <v>90</v>
      </c>
      <c r="D16" s="223" t="s">
        <v>91</v>
      </c>
      <c r="E16" s="223" t="s">
        <v>92</v>
      </c>
      <c r="F16" s="223" t="s">
        <v>93</v>
      </c>
      <c r="G16" s="222" t="s">
        <v>94</v>
      </c>
      <c r="H16" s="223" t="s">
        <v>95</v>
      </c>
      <c r="I16" s="223" t="s">
        <v>96</v>
      </c>
      <c r="J16" s="223" t="s">
        <v>97</v>
      </c>
      <c r="K16" s="223" t="s">
        <v>118</v>
      </c>
      <c r="L16" s="223" t="s">
        <v>98</v>
      </c>
      <c r="M16" s="223" t="s">
        <v>99</v>
      </c>
      <c r="N16" s="223" t="s">
        <v>100</v>
      </c>
      <c r="O16" s="222" t="s">
        <v>89</v>
      </c>
      <c r="P16" s="223" t="s">
        <v>90</v>
      </c>
      <c r="Q16" s="223" t="s">
        <v>91</v>
      </c>
      <c r="R16" s="223" t="s">
        <v>92</v>
      </c>
      <c r="S16" s="223" t="s">
        <v>101</v>
      </c>
      <c r="T16" s="223" t="s">
        <v>102</v>
      </c>
      <c r="U16" s="223" t="s">
        <v>103</v>
      </c>
      <c r="V16" s="223" t="s">
        <v>104</v>
      </c>
      <c r="W16" s="223" t="s">
        <v>105</v>
      </c>
      <c r="X16" s="223" t="s">
        <v>106</v>
      </c>
      <c r="Y16" s="223" t="s">
        <v>107</v>
      </c>
      <c r="Z16" s="223" t="s">
        <v>108</v>
      </c>
      <c r="AA16" s="223" t="s">
        <v>109</v>
      </c>
      <c r="AB16" s="223" t="s">
        <v>106</v>
      </c>
      <c r="AC16" s="223" t="s">
        <v>107</v>
      </c>
      <c r="AD16" s="223" t="s">
        <v>108</v>
      </c>
      <c r="AE16" s="223" t="s">
        <v>110</v>
      </c>
      <c r="AF16" s="223" t="s">
        <v>111</v>
      </c>
      <c r="AG16" s="222" t="s">
        <v>94</v>
      </c>
      <c r="AH16" s="223" t="s">
        <v>95</v>
      </c>
      <c r="AI16" s="223" t="s">
        <v>96</v>
      </c>
      <c r="AJ16" s="223" t="s">
        <v>112</v>
      </c>
      <c r="AK16" s="223" t="s">
        <v>113</v>
      </c>
      <c r="AL16" s="223" t="s">
        <v>114</v>
      </c>
      <c r="AM16" s="223" t="s">
        <v>115</v>
      </c>
      <c r="AN16" s="223" t="s">
        <v>116</v>
      </c>
      <c r="AO16" s="222" t="s">
        <v>89</v>
      </c>
      <c r="AP16" s="223" t="s">
        <v>90</v>
      </c>
      <c r="AQ16" s="223" t="s">
        <v>91</v>
      </c>
      <c r="AR16" s="223" t="s">
        <v>92</v>
      </c>
      <c r="AS16" s="223" t="s">
        <v>117</v>
      </c>
      <c r="AT16" s="222" t="s">
        <v>94</v>
      </c>
      <c r="AU16" s="223" t="s">
        <v>95</v>
      </c>
      <c r="AV16" s="223" t="s">
        <v>96</v>
      </c>
      <c r="AW16" s="223" t="s">
        <v>97</v>
      </c>
      <c r="AX16" s="223" t="s">
        <v>118</v>
      </c>
      <c r="AY16" s="223" t="s">
        <v>119</v>
      </c>
      <c r="AZ16" s="223" t="s">
        <v>120</v>
      </c>
      <c r="BA16" s="40" t="s">
        <v>231</v>
      </c>
      <c r="BB16" s="39"/>
      <c r="BC16" s="41" t="s">
        <v>88</v>
      </c>
      <c r="BD16" s="42" t="s">
        <v>121</v>
      </c>
      <c r="BE16" s="493"/>
      <c r="BF16" s="43" t="s">
        <v>122</v>
      </c>
      <c r="BG16" s="44" t="s">
        <v>123</v>
      </c>
      <c r="BH16" s="43" t="s">
        <v>124</v>
      </c>
      <c r="BI16" s="493"/>
      <c r="BJ16" s="45" t="s">
        <v>125</v>
      </c>
      <c r="BK16" s="495"/>
    </row>
    <row r="17" spans="1:63" s="38" customFormat="1" ht="11.25" x14ac:dyDescent="0.2">
      <c r="A17" s="199" t="s">
        <v>228</v>
      </c>
      <c r="B17" s="200">
        <v>1</v>
      </c>
      <c r="C17" s="200">
        <v>2</v>
      </c>
      <c r="D17" s="200">
        <v>3</v>
      </c>
      <c r="E17" s="200">
        <v>4</v>
      </c>
      <c r="F17" s="200">
        <v>5</v>
      </c>
      <c r="G17" s="200">
        <v>6</v>
      </c>
      <c r="H17" s="200">
        <v>7</v>
      </c>
      <c r="I17" s="200">
        <v>8</v>
      </c>
      <c r="J17" s="200">
        <v>9</v>
      </c>
      <c r="K17" s="200">
        <v>10</v>
      </c>
      <c r="L17" s="200">
        <v>11</v>
      </c>
      <c r="M17" s="200">
        <v>12</v>
      </c>
      <c r="N17" s="200">
        <v>13</v>
      </c>
      <c r="O17" s="200">
        <v>14</v>
      </c>
      <c r="P17" s="200">
        <v>15</v>
      </c>
      <c r="Q17" s="200">
        <v>16</v>
      </c>
      <c r="R17" s="200">
        <v>17</v>
      </c>
      <c r="S17" s="200">
        <v>18</v>
      </c>
      <c r="T17" s="200">
        <v>19</v>
      </c>
      <c r="U17" s="200">
        <v>20</v>
      </c>
      <c r="V17" s="200">
        <v>21</v>
      </c>
      <c r="W17" s="200">
        <v>22</v>
      </c>
      <c r="X17" s="200">
        <v>23</v>
      </c>
      <c r="Y17" s="200">
        <v>24</v>
      </c>
      <c r="Z17" s="200">
        <v>25</v>
      </c>
      <c r="AA17" s="200">
        <v>26</v>
      </c>
      <c r="AB17" s="200">
        <v>27</v>
      </c>
      <c r="AC17" s="200">
        <v>28</v>
      </c>
      <c r="AD17" s="205">
        <v>29</v>
      </c>
      <c r="AE17" s="200">
        <v>30</v>
      </c>
      <c r="AF17" s="200">
        <v>31</v>
      </c>
      <c r="AG17" s="200">
        <v>32</v>
      </c>
      <c r="AH17" s="200">
        <v>33</v>
      </c>
      <c r="AI17" s="200">
        <v>43</v>
      </c>
      <c r="AJ17" s="200">
        <v>35</v>
      </c>
      <c r="AK17" s="200">
        <v>36</v>
      </c>
      <c r="AL17" s="200">
        <v>37</v>
      </c>
      <c r="AM17" s="200">
        <v>38</v>
      </c>
      <c r="AN17" s="200">
        <v>39</v>
      </c>
      <c r="AO17" s="200">
        <v>40</v>
      </c>
      <c r="AP17" s="200">
        <v>41</v>
      </c>
      <c r="AQ17" s="200">
        <v>42</v>
      </c>
      <c r="AR17" s="200">
        <v>43</v>
      </c>
      <c r="AS17" s="200">
        <v>44</v>
      </c>
      <c r="AT17" s="200">
        <v>45</v>
      </c>
      <c r="AU17" s="200">
        <v>46</v>
      </c>
      <c r="AV17" s="200">
        <v>47</v>
      </c>
      <c r="AW17" s="200">
        <v>48</v>
      </c>
      <c r="AX17" s="200">
        <v>49</v>
      </c>
      <c r="AY17" s="200">
        <v>50</v>
      </c>
      <c r="AZ17" s="200">
        <v>51</v>
      </c>
      <c r="BA17" s="201">
        <v>52</v>
      </c>
      <c r="BB17" s="47"/>
      <c r="BC17" s="47"/>
      <c r="BD17" s="47">
        <f>BC17*36</f>
        <v>0</v>
      </c>
      <c r="BE17" s="47">
        <f>COUNTIF($B17:$BA17,"::")</f>
        <v>0</v>
      </c>
      <c r="BF17" s="47"/>
      <c r="BG17" s="47"/>
      <c r="BH17" s="47">
        <f>COUNTIF($B17:$BA17,"X")</f>
        <v>0</v>
      </c>
      <c r="BI17" s="47">
        <f>COUNTIF($B17:$BA17,"III")</f>
        <v>0</v>
      </c>
      <c r="BJ17" s="47">
        <f>COUNTIF($B17:$BA17,"==")</f>
        <v>0</v>
      </c>
      <c r="BK17" s="48">
        <f>SUM(BC17:BJ17)-BD17</f>
        <v>0</v>
      </c>
    </row>
    <row r="18" spans="1:63" s="38" customFormat="1" ht="11.25" x14ac:dyDescent="0.2">
      <c r="A18" s="199">
        <v>1</v>
      </c>
      <c r="B18" s="200"/>
      <c r="C18" s="200"/>
      <c r="D18" s="200"/>
      <c r="E18" s="200"/>
      <c r="F18" s="200"/>
      <c r="G18" s="200"/>
      <c r="H18" s="200"/>
      <c r="I18" s="200"/>
      <c r="J18" s="200"/>
      <c r="K18" s="200"/>
      <c r="L18" s="200"/>
      <c r="M18" s="200"/>
      <c r="N18" s="200"/>
      <c r="O18" s="200"/>
      <c r="P18" s="200"/>
      <c r="Q18" s="200"/>
      <c r="R18" s="200" t="s">
        <v>229</v>
      </c>
      <c r="S18" s="200" t="s">
        <v>230</v>
      </c>
      <c r="T18" s="200" t="s">
        <v>230</v>
      </c>
      <c r="U18" s="200"/>
      <c r="V18" s="200"/>
      <c r="W18" s="200"/>
      <c r="X18" s="200"/>
      <c r="Y18" s="200"/>
      <c r="Z18" s="200"/>
      <c r="AA18" s="200"/>
      <c r="AB18" s="200"/>
      <c r="AC18" s="200"/>
      <c r="AD18" s="205"/>
      <c r="AE18" s="200"/>
      <c r="AF18" s="200"/>
      <c r="AG18" s="200"/>
      <c r="AH18" s="200"/>
      <c r="AI18" s="200"/>
      <c r="AJ18" s="200"/>
      <c r="AK18" s="200"/>
      <c r="AL18" s="200"/>
      <c r="AM18" s="200"/>
      <c r="AN18" s="50"/>
      <c r="AO18" s="219"/>
      <c r="AP18" s="219"/>
      <c r="AQ18" s="219"/>
      <c r="AR18" s="50" t="s">
        <v>229</v>
      </c>
      <c r="AS18" s="200" t="s">
        <v>230</v>
      </c>
      <c r="AT18" s="200" t="s">
        <v>230</v>
      </c>
      <c r="AU18" s="200" t="s">
        <v>230</v>
      </c>
      <c r="AV18" s="200" t="s">
        <v>230</v>
      </c>
      <c r="AW18" s="200" t="s">
        <v>230</v>
      </c>
      <c r="AX18" s="200" t="s">
        <v>230</v>
      </c>
      <c r="AY18" s="200" t="s">
        <v>230</v>
      </c>
      <c r="AZ18" s="200" t="s">
        <v>230</v>
      </c>
      <c r="BA18" s="201" t="s">
        <v>230</v>
      </c>
      <c r="BB18" s="47">
        <v>1</v>
      </c>
      <c r="BC18" s="47">
        <v>39</v>
      </c>
      <c r="BD18" s="47">
        <v>1404</v>
      </c>
      <c r="BE18" s="47">
        <v>2</v>
      </c>
      <c r="BF18" s="47">
        <v>0</v>
      </c>
      <c r="BG18" s="47">
        <v>0</v>
      </c>
      <c r="BH18" s="47">
        <v>0</v>
      </c>
      <c r="BI18" s="47">
        <v>0</v>
      </c>
      <c r="BJ18" s="47">
        <v>11</v>
      </c>
      <c r="BK18" s="48">
        <v>52</v>
      </c>
    </row>
    <row r="19" spans="1:63" s="38" customFormat="1" ht="11.25" x14ac:dyDescent="0.2">
      <c r="A19" s="199">
        <v>2</v>
      </c>
      <c r="B19" s="200"/>
      <c r="C19" s="200"/>
      <c r="D19" s="200"/>
      <c r="E19" s="200"/>
      <c r="F19" s="200"/>
      <c r="G19" s="200"/>
      <c r="H19" s="200"/>
      <c r="I19" s="200"/>
      <c r="J19" s="200"/>
      <c r="K19" s="200"/>
      <c r="L19" s="200"/>
      <c r="M19" s="200"/>
      <c r="N19" s="200"/>
      <c r="O19" s="200"/>
      <c r="P19" s="200"/>
      <c r="Q19" s="200"/>
      <c r="R19" s="200" t="s">
        <v>229</v>
      </c>
      <c r="S19" s="200" t="s">
        <v>230</v>
      </c>
      <c r="T19" s="200" t="s">
        <v>230</v>
      </c>
      <c r="U19" s="200"/>
      <c r="V19" s="200"/>
      <c r="W19" s="200"/>
      <c r="X19" s="200"/>
      <c r="Y19" s="200"/>
      <c r="Z19" s="200"/>
      <c r="AA19" s="200"/>
      <c r="AB19" s="200"/>
      <c r="AC19" s="200"/>
      <c r="AD19" s="206"/>
      <c r="AE19" s="200"/>
      <c r="AF19" s="200"/>
      <c r="AG19" s="200"/>
      <c r="AH19" s="200"/>
      <c r="AI19" s="200"/>
      <c r="AJ19" s="200"/>
      <c r="AK19" s="200"/>
      <c r="AL19" s="200"/>
      <c r="AM19" s="200"/>
      <c r="AN19" s="219"/>
      <c r="AO19" s="50" t="s">
        <v>232</v>
      </c>
      <c r="AP19" s="50" t="s">
        <v>233</v>
      </c>
      <c r="AQ19" s="50" t="s">
        <v>233</v>
      </c>
      <c r="AR19" s="50" t="s">
        <v>229</v>
      </c>
      <c r="AS19" s="200" t="s">
        <v>230</v>
      </c>
      <c r="AT19" s="200" t="s">
        <v>230</v>
      </c>
      <c r="AU19" s="200" t="s">
        <v>230</v>
      </c>
      <c r="AV19" s="200" t="s">
        <v>230</v>
      </c>
      <c r="AW19" s="200" t="s">
        <v>230</v>
      </c>
      <c r="AX19" s="200" t="s">
        <v>230</v>
      </c>
      <c r="AY19" s="200" t="s">
        <v>230</v>
      </c>
      <c r="AZ19" s="200" t="s">
        <v>230</v>
      </c>
      <c r="BA19" s="201" t="s">
        <v>230</v>
      </c>
      <c r="BB19" s="47">
        <v>2</v>
      </c>
      <c r="BC19" s="47">
        <v>36</v>
      </c>
      <c r="BD19" s="47">
        <v>1296</v>
      </c>
      <c r="BE19" s="47">
        <v>2</v>
      </c>
      <c r="BF19" s="47">
        <v>1</v>
      </c>
      <c r="BG19" s="47">
        <v>2</v>
      </c>
      <c r="BH19" s="47"/>
      <c r="BI19" s="47"/>
      <c r="BJ19" s="47">
        <v>11</v>
      </c>
      <c r="BK19" s="48">
        <v>52</v>
      </c>
    </row>
    <row r="20" spans="1:63" s="38" customFormat="1" ht="11.25" x14ac:dyDescent="0.2">
      <c r="A20" s="199">
        <v>3</v>
      </c>
      <c r="B20" s="200"/>
      <c r="C20" s="200"/>
      <c r="D20" s="200"/>
      <c r="E20" s="200"/>
      <c r="F20" s="200"/>
      <c r="G20" s="200"/>
      <c r="H20" s="200"/>
      <c r="I20" s="200"/>
      <c r="J20" s="200"/>
      <c r="K20" s="50"/>
      <c r="L20" s="50"/>
      <c r="M20" s="50"/>
      <c r="N20" s="50"/>
      <c r="O20" s="50"/>
      <c r="P20" s="50"/>
      <c r="Q20" s="50"/>
      <c r="R20" s="205" t="s">
        <v>229</v>
      </c>
      <c r="S20" s="205" t="s">
        <v>230</v>
      </c>
      <c r="T20" s="205" t="s">
        <v>230</v>
      </c>
      <c r="U20" s="200"/>
      <c r="V20" s="200"/>
      <c r="W20" s="200"/>
      <c r="X20" s="200"/>
      <c r="Y20" s="200"/>
      <c r="AA20" s="50"/>
      <c r="AB20" s="50" t="s">
        <v>234</v>
      </c>
      <c r="AC20" s="200" t="s">
        <v>234</v>
      </c>
      <c r="AD20" s="50" t="s">
        <v>235</v>
      </c>
      <c r="AE20" s="50" t="s">
        <v>235</v>
      </c>
      <c r="AF20" s="50" t="s">
        <v>235</v>
      </c>
      <c r="AG20" s="50" t="s">
        <v>235</v>
      </c>
      <c r="AH20" s="50" t="s">
        <v>235</v>
      </c>
      <c r="AI20" s="50"/>
      <c r="AJ20" s="50"/>
      <c r="AK20" s="50"/>
      <c r="AL20" s="205"/>
      <c r="AM20" s="50"/>
      <c r="AN20" s="219"/>
      <c r="AO20" s="219"/>
      <c r="AP20" s="219"/>
      <c r="AQ20" s="219"/>
      <c r="AR20" s="219"/>
      <c r="AS20" s="205" t="s">
        <v>229</v>
      </c>
      <c r="AT20" s="200" t="s">
        <v>230</v>
      </c>
      <c r="AU20" s="200" t="s">
        <v>230</v>
      </c>
      <c r="AV20" s="200" t="s">
        <v>230</v>
      </c>
      <c r="AW20" s="200" t="s">
        <v>230</v>
      </c>
      <c r="AX20" s="200" t="s">
        <v>230</v>
      </c>
      <c r="AY20" s="200" t="s">
        <v>230</v>
      </c>
      <c r="AZ20" s="200" t="s">
        <v>230</v>
      </c>
      <c r="BA20" s="201" t="s">
        <v>230</v>
      </c>
      <c r="BB20" s="47">
        <v>3</v>
      </c>
      <c r="BC20" s="47">
        <v>33</v>
      </c>
      <c r="BD20" s="47">
        <v>1188</v>
      </c>
      <c r="BE20" s="51">
        <v>2</v>
      </c>
      <c r="BF20" s="47">
        <v>2</v>
      </c>
      <c r="BG20" s="47">
        <v>5</v>
      </c>
      <c r="BH20" s="47">
        <v>0</v>
      </c>
      <c r="BI20" s="47">
        <v>0</v>
      </c>
      <c r="BJ20" s="51">
        <v>10</v>
      </c>
      <c r="BK20" s="48">
        <v>52</v>
      </c>
    </row>
    <row r="21" spans="1:63" s="38" customFormat="1" ht="12" thickBot="1" x14ac:dyDescent="0.25">
      <c r="A21" s="202">
        <v>4</v>
      </c>
      <c r="B21" s="52"/>
      <c r="C21" s="52"/>
      <c r="D21" s="52"/>
      <c r="E21" s="52"/>
      <c r="F21" s="203"/>
      <c r="G21" s="203"/>
      <c r="H21" s="203"/>
      <c r="I21" s="203"/>
      <c r="J21" s="203"/>
      <c r="K21" s="203"/>
      <c r="L21" s="203"/>
      <c r="M21" s="203"/>
      <c r="N21" s="52"/>
      <c r="O21" s="52"/>
      <c r="P21" s="52"/>
      <c r="Q21" s="52"/>
      <c r="R21" s="207"/>
      <c r="S21" s="207" t="s">
        <v>230</v>
      </c>
      <c r="T21" s="203" t="s">
        <v>230</v>
      </c>
      <c r="U21" s="52"/>
      <c r="V21" s="52"/>
      <c r="W21" s="52"/>
      <c r="X21" s="52"/>
      <c r="Y21" s="52" t="s">
        <v>237</v>
      </c>
      <c r="Z21" s="52" t="s">
        <v>238</v>
      </c>
      <c r="AA21" s="52" t="s">
        <v>238</v>
      </c>
      <c r="AB21" s="203" t="s">
        <v>239</v>
      </c>
      <c r="AC21" s="203" t="s">
        <v>240</v>
      </c>
      <c r="AD21" s="203" t="s">
        <v>240</v>
      </c>
      <c r="AE21" s="52" t="s">
        <v>241</v>
      </c>
      <c r="AF21" s="52" t="s">
        <v>242</v>
      </c>
      <c r="AG21" s="207" t="s">
        <v>242</v>
      </c>
      <c r="AH21" s="207" t="s">
        <v>229</v>
      </c>
      <c r="AI21" s="203" t="s">
        <v>128</v>
      </c>
      <c r="AJ21" s="203" t="s">
        <v>128</v>
      </c>
      <c r="AK21" s="203" t="s">
        <v>128</v>
      </c>
      <c r="AL21" s="203" t="s">
        <v>128</v>
      </c>
      <c r="AM21" s="52" t="s">
        <v>236</v>
      </c>
      <c r="AN21" s="52" t="s">
        <v>236</v>
      </c>
      <c r="AO21" s="208" t="s">
        <v>236</v>
      </c>
      <c r="AP21" s="208" t="s">
        <v>236</v>
      </c>
      <c r="AQ21" s="207" t="s">
        <v>126</v>
      </c>
      <c r="AR21" s="207" t="s">
        <v>126</v>
      </c>
      <c r="AS21" s="207"/>
      <c r="AT21" s="204"/>
      <c r="AU21" s="204"/>
      <c r="AV21" s="204"/>
      <c r="AW21" s="204"/>
      <c r="AX21" s="200"/>
      <c r="AY21" s="200"/>
      <c r="AZ21" s="200"/>
      <c r="BA21" s="201"/>
      <c r="BB21" s="47">
        <v>4</v>
      </c>
      <c r="BC21" s="47">
        <v>21</v>
      </c>
      <c r="BD21" s="47">
        <v>756</v>
      </c>
      <c r="BE21" s="47">
        <v>1</v>
      </c>
      <c r="BF21" s="47">
        <v>3</v>
      </c>
      <c r="BG21" s="47">
        <v>6</v>
      </c>
      <c r="BH21" s="47">
        <v>4</v>
      </c>
      <c r="BI21" s="47">
        <v>6</v>
      </c>
      <c r="BJ21" s="47">
        <v>2</v>
      </c>
      <c r="BK21" s="48">
        <v>43</v>
      </c>
    </row>
    <row r="22" spans="1:63" ht="13.5" thickBot="1" x14ac:dyDescent="0.25">
      <c r="Z22" s="53"/>
      <c r="AX22" s="54" t="s">
        <v>127</v>
      </c>
      <c r="AY22" s="55"/>
      <c r="AZ22" s="55"/>
      <c r="BA22" s="56"/>
      <c r="BB22" s="57"/>
      <c r="BC22" s="58">
        <f>BC21+BC20+BC19+BC18</f>
        <v>129</v>
      </c>
      <c r="BD22" s="58">
        <f>BD21+BD20+BD19+BD18</f>
        <v>4644</v>
      </c>
      <c r="BE22" s="58">
        <f>BE21+BE20+BE19+BE18</f>
        <v>7</v>
      </c>
      <c r="BF22" s="58">
        <f>BF21+BF20+BF19+BF18</f>
        <v>6</v>
      </c>
      <c r="BG22" s="58">
        <f>BG21+BG20+BG19+BG18</f>
        <v>13</v>
      </c>
      <c r="BH22" s="58">
        <f>SUM(BH17:BH21)</f>
        <v>4</v>
      </c>
      <c r="BI22" s="58">
        <v>6</v>
      </c>
      <c r="BJ22" s="58">
        <f>BJ21+BJ20+BJ19+BJ18</f>
        <v>34</v>
      </c>
      <c r="BK22" s="59">
        <f>BK21+BK20+BK19+BK18</f>
        <v>199</v>
      </c>
    </row>
    <row r="23" spans="1:63" ht="12.75" customHeight="1" x14ac:dyDescent="0.2">
      <c r="I23" s="480"/>
      <c r="J23" s="481"/>
      <c r="K23" s="481"/>
      <c r="L23" s="481"/>
      <c r="M23" s="481"/>
      <c r="N23" s="481"/>
      <c r="O23" s="481"/>
      <c r="P23" s="481"/>
      <c r="Q23" s="481"/>
      <c r="R23" s="481"/>
      <c r="S23" s="481"/>
      <c r="T23" s="481"/>
      <c r="U23" s="482"/>
      <c r="V23" s="483"/>
      <c r="W23" s="483"/>
      <c r="X23" s="483"/>
      <c r="Y23" s="483"/>
      <c r="Z23" s="483"/>
      <c r="AA23" s="483"/>
      <c r="AB23" s="483"/>
      <c r="AC23" s="483"/>
      <c r="AD23" s="483"/>
      <c r="AE23" s="483"/>
      <c r="AF23" s="483"/>
      <c r="AG23" s="60"/>
      <c r="AH23" s="60"/>
      <c r="AY23" s="484"/>
      <c r="AZ23" s="484"/>
      <c r="BA23" s="484"/>
      <c r="BB23" s="484"/>
      <c r="BC23" s="484"/>
      <c r="BD23" s="484"/>
      <c r="BG23" s="484"/>
      <c r="BH23" s="484"/>
      <c r="BI23" s="484"/>
      <c r="BJ23" s="484"/>
      <c r="BK23" s="484"/>
    </row>
    <row r="24" spans="1:63" ht="12.75" customHeight="1" x14ac:dyDescent="0.2">
      <c r="Z24" s="486"/>
      <c r="AA24" s="486"/>
      <c r="AB24" s="486"/>
      <c r="AC24" s="486"/>
      <c r="AD24" s="486"/>
      <c r="AY24" s="485"/>
      <c r="AZ24" s="485"/>
      <c r="BA24" s="485"/>
      <c r="BB24" s="485"/>
      <c r="BC24" s="485"/>
      <c r="BD24" s="485"/>
      <c r="BG24" s="485"/>
      <c r="BH24" s="485"/>
      <c r="BI24" s="485"/>
      <c r="BJ24" s="485"/>
      <c r="BK24" s="485"/>
    </row>
    <row r="25" spans="1:63" x14ac:dyDescent="0.2">
      <c r="Z25" s="486"/>
      <c r="AA25" s="486"/>
      <c r="AB25" s="486"/>
      <c r="AC25" s="486"/>
      <c r="AD25" s="486"/>
      <c r="AX25" s="61"/>
      <c r="AY25" s="485"/>
      <c r="AZ25" s="485"/>
      <c r="BA25" s="485"/>
      <c r="BB25" s="485"/>
      <c r="BC25" s="485"/>
      <c r="BD25" s="485"/>
      <c r="BG25" s="485"/>
      <c r="BH25" s="485"/>
      <c r="BI25" s="485"/>
      <c r="BJ25" s="485"/>
      <c r="BK25" s="485"/>
    </row>
    <row r="26" spans="1:63" x14ac:dyDescent="0.2">
      <c r="Z26" s="486"/>
      <c r="AA26" s="486"/>
      <c r="AB26" s="486"/>
      <c r="AC26" s="486"/>
      <c r="AD26" s="486"/>
      <c r="AY26" s="485"/>
      <c r="AZ26" s="485"/>
      <c r="BA26" s="485"/>
      <c r="BB26" s="485"/>
      <c r="BC26" s="485"/>
      <c r="BD26" s="485"/>
      <c r="BG26" s="485"/>
      <c r="BH26" s="485"/>
      <c r="BI26" s="485"/>
      <c r="BJ26" s="485"/>
      <c r="BK26" s="485"/>
    </row>
    <row r="27" spans="1:63" x14ac:dyDescent="0.2">
      <c r="F27" s="49"/>
      <c r="L27" s="211" t="s">
        <v>243</v>
      </c>
      <c r="Q27" s="77"/>
      <c r="S27" s="49" t="s">
        <v>244</v>
      </c>
      <c r="V27" s="78"/>
      <c r="Z27" s="49" t="s">
        <v>229</v>
      </c>
      <c r="AB27" s="79"/>
      <c r="AG27" s="49" t="s">
        <v>128</v>
      </c>
      <c r="AH27" s="80"/>
      <c r="AI27" s="61"/>
      <c r="AJ27" s="61"/>
      <c r="AK27" s="61"/>
      <c r="AL27" s="61"/>
      <c r="AM27" s="61"/>
      <c r="AN27" s="49" t="s">
        <v>230</v>
      </c>
      <c r="AO27" s="81"/>
      <c r="AP27" s="61"/>
      <c r="AQ27" s="61"/>
      <c r="AR27" s="61"/>
      <c r="AS27" s="61"/>
      <c r="AT27" s="61"/>
      <c r="AU27" s="83" t="s">
        <v>138</v>
      </c>
      <c r="AV27" s="61"/>
      <c r="AW27" s="61"/>
      <c r="AX27" s="61"/>
      <c r="AY27" s="61"/>
      <c r="AZ27" s="61"/>
      <c r="BA27" s="64"/>
      <c r="BB27" s="49" t="s">
        <v>126</v>
      </c>
      <c r="BC27" s="61"/>
      <c r="BD27" s="61"/>
      <c r="BE27" s="61"/>
      <c r="BF27" s="61"/>
      <c r="BG27" s="61"/>
      <c r="BH27" s="61"/>
      <c r="BI27" s="62"/>
      <c r="BJ27" s="61"/>
      <c r="BK27" s="61"/>
    </row>
    <row r="28" spans="1:63" x14ac:dyDescent="0.2">
      <c r="F28" s="61"/>
      <c r="L28" s="77"/>
      <c r="Q28" s="77"/>
      <c r="V28" s="78"/>
      <c r="W28" s="61"/>
      <c r="AB28" s="79"/>
      <c r="AG28" s="62"/>
      <c r="AH28" s="80"/>
      <c r="AM28" s="61"/>
      <c r="AO28" s="81"/>
      <c r="AS28" s="61"/>
      <c r="AU28" s="81"/>
      <c r="AZ28" s="63"/>
      <c r="BA28" s="82"/>
      <c r="BB28" s="64"/>
    </row>
    <row r="32" spans="1:63" x14ac:dyDescent="0.2">
      <c r="Q32" s="65"/>
    </row>
    <row r="33" spans="26:26" x14ac:dyDescent="0.2">
      <c r="Z33" s="65"/>
    </row>
  </sheetData>
  <mergeCells count="11">
    <mergeCell ref="AY4:BB4"/>
    <mergeCell ref="BF4:BI4"/>
    <mergeCell ref="BE15:BE16"/>
    <mergeCell ref="BI15:BI16"/>
    <mergeCell ref="BK15:BK16"/>
    <mergeCell ref="I23:T23"/>
    <mergeCell ref="U23:AF23"/>
    <mergeCell ref="BG23:BK26"/>
    <mergeCell ref="AY23:BD26"/>
    <mergeCell ref="Z24:AD26"/>
    <mergeCell ref="BF15:BG15"/>
  </mergeCells>
  <phoneticPr fontId="1" type="noConversion"/>
  <pageMargins left="0.25" right="0.25" top="0.75" bottom="0.75" header="0.3" footer="0.3"/>
  <pageSetup paperSize="8" scale="7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windowProtection="1" zoomScale="75" workbookViewId="0">
      <selection activeCell="F39" sqref="F39"/>
    </sheetView>
  </sheetViews>
  <sheetFormatPr defaultRowHeight="12.75" x14ac:dyDescent="0.2"/>
  <cols>
    <col min="1" max="1" width="4" customWidth="1"/>
    <col min="2" max="2" width="47" customWidth="1"/>
    <col min="3" max="3" width="8.7109375" customWidth="1"/>
    <col min="4" max="4" width="5.85546875" customWidth="1"/>
    <col min="5" max="5" width="4.7109375" customWidth="1"/>
    <col min="6" max="6" width="64.42578125" customWidth="1"/>
  </cols>
  <sheetData>
    <row r="1" spans="1:6" ht="16.5" thickBot="1" x14ac:dyDescent="0.3">
      <c r="A1" s="85"/>
      <c r="B1" s="113" t="s">
        <v>156</v>
      </c>
      <c r="C1" s="85"/>
      <c r="D1" s="85"/>
      <c r="E1" s="113" t="s">
        <v>139</v>
      </c>
      <c r="F1" s="113"/>
    </row>
    <row r="2" spans="1:6" ht="29.25" customHeight="1" x14ac:dyDescent="0.25">
      <c r="A2" s="89" t="s">
        <v>140</v>
      </c>
      <c r="B2" s="226" t="s">
        <v>270</v>
      </c>
      <c r="C2" s="98" t="s">
        <v>142</v>
      </c>
      <c r="D2" s="99" t="s">
        <v>143</v>
      </c>
      <c r="E2" s="114" t="s">
        <v>140</v>
      </c>
      <c r="F2" s="122" t="s">
        <v>141</v>
      </c>
    </row>
    <row r="3" spans="1:6" ht="14.25" x14ac:dyDescent="0.2">
      <c r="A3" s="90" t="s">
        <v>144</v>
      </c>
      <c r="B3" s="94" t="s">
        <v>155</v>
      </c>
      <c r="C3" s="94"/>
      <c r="D3" s="101">
        <v>6</v>
      </c>
      <c r="E3" s="115" t="s">
        <v>144</v>
      </c>
      <c r="F3" s="118" t="s">
        <v>145</v>
      </c>
    </row>
    <row r="4" spans="1:6" ht="15" x14ac:dyDescent="0.25">
      <c r="A4" s="91">
        <v>1</v>
      </c>
      <c r="B4" s="95" t="s">
        <v>193</v>
      </c>
      <c r="C4" s="102">
        <v>4</v>
      </c>
      <c r="D4" s="103">
        <v>1</v>
      </c>
      <c r="E4" s="116">
        <v>1</v>
      </c>
      <c r="F4" s="119" t="s">
        <v>171</v>
      </c>
    </row>
    <row r="5" spans="1:6" ht="15" x14ac:dyDescent="0.25">
      <c r="A5" s="91">
        <v>2</v>
      </c>
      <c r="B5" s="95" t="s">
        <v>256</v>
      </c>
      <c r="C5" s="102">
        <v>6</v>
      </c>
      <c r="D5" s="103">
        <v>2</v>
      </c>
      <c r="E5" s="116">
        <v>2</v>
      </c>
      <c r="F5" s="119" t="s">
        <v>172</v>
      </c>
    </row>
    <row r="6" spans="1:6" ht="15" x14ac:dyDescent="0.25">
      <c r="A6" s="91">
        <v>3</v>
      </c>
      <c r="B6" s="95" t="s">
        <v>257</v>
      </c>
      <c r="C6" s="102">
        <v>7</v>
      </c>
      <c r="D6" s="103">
        <v>1</v>
      </c>
      <c r="E6" s="116">
        <v>3</v>
      </c>
      <c r="F6" s="119" t="s">
        <v>173</v>
      </c>
    </row>
    <row r="7" spans="1:6" ht="15" x14ac:dyDescent="0.25">
      <c r="A7" s="92">
        <v>4</v>
      </c>
      <c r="B7" s="95" t="s">
        <v>191</v>
      </c>
      <c r="C7" s="102">
        <v>7</v>
      </c>
      <c r="D7" s="103">
        <v>1</v>
      </c>
      <c r="E7" s="116">
        <v>4</v>
      </c>
      <c r="F7" s="119" t="s">
        <v>174</v>
      </c>
    </row>
    <row r="8" spans="1:6" ht="15" customHeight="1" x14ac:dyDescent="0.25">
      <c r="A8" s="92">
        <v>5</v>
      </c>
      <c r="B8" s="96" t="s">
        <v>188</v>
      </c>
      <c r="C8" s="102">
        <v>7</v>
      </c>
      <c r="D8" s="103">
        <v>1</v>
      </c>
      <c r="E8" s="116">
        <v>5</v>
      </c>
      <c r="F8" s="119" t="s">
        <v>175</v>
      </c>
    </row>
    <row r="9" spans="1:6" ht="15" customHeight="1" x14ac:dyDescent="0.25">
      <c r="A9" s="92"/>
      <c r="B9" s="96"/>
      <c r="C9" s="102"/>
      <c r="D9" s="103"/>
      <c r="E9" s="116">
        <v>6</v>
      </c>
      <c r="F9" s="119" t="s">
        <v>245</v>
      </c>
    </row>
    <row r="10" spans="1:6" ht="15" customHeight="1" x14ac:dyDescent="0.25">
      <c r="A10" s="125" t="s">
        <v>146</v>
      </c>
      <c r="B10" s="97" t="s">
        <v>158</v>
      </c>
      <c r="C10" s="104"/>
      <c r="D10" s="101">
        <v>13</v>
      </c>
      <c r="E10" s="116">
        <v>7</v>
      </c>
      <c r="F10" s="119" t="s">
        <v>176</v>
      </c>
    </row>
    <row r="11" spans="1:6" ht="15" customHeight="1" x14ac:dyDescent="0.25">
      <c r="A11" s="125"/>
      <c r="B11" s="97"/>
      <c r="C11" s="104"/>
      <c r="D11" s="101"/>
      <c r="E11" s="116">
        <v>8</v>
      </c>
      <c r="F11" s="119" t="s">
        <v>246</v>
      </c>
    </row>
    <row r="12" spans="1:6" ht="28.5" x14ac:dyDescent="0.25">
      <c r="A12" s="90"/>
      <c r="B12" s="97" t="s">
        <v>157</v>
      </c>
      <c r="C12" s="102"/>
      <c r="D12" s="103"/>
      <c r="E12" s="116">
        <v>9</v>
      </c>
      <c r="F12" s="120" t="s">
        <v>177</v>
      </c>
    </row>
    <row r="13" spans="1:6" ht="15" x14ac:dyDescent="0.25">
      <c r="A13" s="92">
        <v>1</v>
      </c>
      <c r="B13" s="95" t="s">
        <v>193</v>
      </c>
      <c r="C13" s="102">
        <v>4</v>
      </c>
      <c r="D13" s="103">
        <v>2</v>
      </c>
      <c r="E13" s="116">
        <v>10</v>
      </c>
      <c r="F13" s="119" t="s">
        <v>178</v>
      </c>
    </row>
    <row r="14" spans="1:6" ht="15.75" customHeight="1" x14ac:dyDescent="0.25">
      <c r="A14" s="93">
        <v>2</v>
      </c>
      <c r="B14" s="96" t="s">
        <v>256</v>
      </c>
      <c r="C14" s="189">
        <v>6</v>
      </c>
      <c r="D14" s="190">
        <v>5</v>
      </c>
      <c r="E14" s="116">
        <v>11</v>
      </c>
      <c r="F14" s="119" t="s">
        <v>247</v>
      </c>
    </row>
    <row r="15" spans="1:6" ht="15.75" customHeight="1" x14ac:dyDescent="0.25">
      <c r="A15" s="92">
        <v>3</v>
      </c>
      <c r="B15" s="95" t="s">
        <v>257</v>
      </c>
      <c r="C15" s="191">
        <v>7</v>
      </c>
      <c r="D15" s="103">
        <v>2</v>
      </c>
      <c r="E15" s="116">
        <v>12</v>
      </c>
      <c r="F15" s="119" t="s">
        <v>248</v>
      </c>
    </row>
    <row r="16" spans="1:6" ht="15.75" customHeight="1" x14ac:dyDescent="0.25">
      <c r="A16" s="92">
        <v>4</v>
      </c>
      <c r="B16" s="212" t="s">
        <v>191</v>
      </c>
      <c r="C16" s="191">
        <v>7</v>
      </c>
      <c r="D16" s="103">
        <v>2</v>
      </c>
      <c r="E16" s="229"/>
      <c r="F16" s="227"/>
    </row>
    <row r="17" spans="1:6" ht="15" customHeight="1" x14ac:dyDescent="0.25">
      <c r="A17" s="92">
        <v>5</v>
      </c>
      <c r="B17" s="212" t="s">
        <v>188</v>
      </c>
      <c r="C17" s="191">
        <v>7</v>
      </c>
      <c r="D17" s="103">
        <v>2</v>
      </c>
      <c r="E17" s="230"/>
      <c r="F17" s="228" t="s">
        <v>179</v>
      </c>
    </row>
    <row r="18" spans="1:6" ht="15" x14ac:dyDescent="0.25">
      <c r="A18" s="100"/>
      <c r="B18" s="112" t="s">
        <v>159</v>
      </c>
      <c r="C18" s="126">
        <v>8</v>
      </c>
      <c r="D18" s="109">
        <v>4</v>
      </c>
      <c r="E18" s="116">
        <v>1</v>
      </c>
      <c r="F18" s="119" t="s">
        <v>180</v>
      </c>
    </row>
    <row r="19" spans="1:6" ht="15.75" thickBot="1" x14ac:dyDescent="0.3">
      <c r="A19" s="107"/>
      <c r="B19" s="108" t="s">
        <v>127</v>
      </c>
      <c r="C19" s="105"/>
      <c r="D19" s="106">
        <v>23</v>
      </c>
      <c r="E19" s="116">
        <v>2</v>
      </c>
      <c r="F19" s="119" t="s">
        <v>181</v>
      </c>
    </row>
    <row r="20" spans="1:6" ht="15" x14ac:dyDescent="0.25">
      <c r="A20" s="141"/>
      <c r="B20" s="213"/>
      <c r="C20" s="214"/>
      <c r="D20" s="215"/>
      <c r="E20" s="225"/>
      <c r="F20" s="119"/>
    </row>
    <row r="21" spans="1:6" ht="14.25" x14ac:dyDescent="0.2">
      <c r="D21" s="86"/>
      <c r="E21" s="115" t="s">
        <v>146</v>
      </c>
      <c r="F21" s="118" t="s">
        <v>147</v>
      </c>
    </row>
    <row r="22" spans="1:6" ht="15.75" x14ac:dyDescent="0.25">
      <c r="A22" s="110"/>
      <c r="B22" s="111"/>
      <c r="D22" s="86"/>
      <c r="E22" s="115">
        <v>1</v>
      </c>
      <c r="F22" s="119" t="s">
        <v>249</v>
      </c>
    </row>
    <row r="23" spans="1:6" ht="17.25" customHeight="1" x14ac:dyDescent="0.25">
      <c r="A23" s="110"/>
      <c r="B23" s="111"/>
      <c r="D23" s="86"/>
      <c r="E23" s="116">
        <v>2</v>
      </c>
      <c r="F23" s="119" t="s">
        <v>220</v>
      </c>
    </row>
    <row r="24" spans="1:6" ht="17.25" customHeight="1" x14ac:dyDescent="0.25">
      <c r="A24" s="498"/>
      <c r="B24" s="498"/>
      <c r="C24" s="498"/>
      <c r="D24" s="499"/>
      <c r="E24" s="116">
        <v>3</v>
      </c>
      <c r="F24" s="119" t="s">
        <v>182</v>
      </c>
    </row>
    <row r="25" spans="1:6" ht="15.75" x14ac:dyDescent="0.25">
      <c r="A25" s="498"/>
      <c r="B25" s="496"/>
      <c r="C25" s="496"/>
      <c r="D25" s="497"/>
      <c r="E25" s="116">
        <v>4</v>
      </c>
      <c r="F25" s="119" t="s">
        <v>183</v>
      </c>
    </row>
    <row r="26" spans="1:6" ht="15" x14ac:dyDescent="0.25">
      <c r="A26" s="88"/>
      <c r="B26" s="7"/>
      <c r="C26" s="7"/>
      <c r="D26" s="87"/>
      <c r="E26" s="116">
        <v>5</v>
      </c>
      <c r="F26" s="119" t="s">
        <v>250</v>
      </c>
    </row>
    <row r="27" spans="1:6" ht="15" x14ac:dyDescent="0.25">
      <c r="A27" s="496"/>
      <c r="B27" s="496"/>
      <c r="C27" s="496"/>
      <c r="D27" s="497"/>
      <c r="E27" s="116">
        <v>6</v>
      </c>
      <c r="F27" s="119" t="s">
        <v>251</v>
      </c>
    </row>
    <row r="28" spans="1:6" ht="15" x14ac:dyDescent="0.25">
      <c r="A28" s="209"/>
      <c r="B28" s="209"/>
      <c r="C28" s="209"/>
      <c r="D28" s="210"/>
      <c r="E28" s="116">
        <v>7</v>
      </c>
      <c r="F28" s="119" t="s">
        <v>252</v>
      </c>
    </row>
    <row r="29" spans="1:6" ht="20.25" customHeight="1" x14ac:dyDescent="0.2">
      <c r="A29" s="209"/>
      <c r="B29" s="209"/>
      <c r="C29" s="209"/>
      <c r="D29" s="210"/>
      <c r="E29" s="115" t="s">
        <v>126</v>
      </c>
      <c r="F29" s="118" t="s">
        <v>148</v>
      </c>
    </row>
    <row r="30" spans="1:6" ht="15" x14ac:dyDescent="0.25">
      <c r="D30" s="86"/>
      <c r="E30" s="116">
        <v>1</v>
      </c>
      <c r="F30" s="119" t="s">
        <v>149</v>
      </c>
    </row>
    <row r="31" spans="1:6" ht="15" x14ac:dyDescent="0.25">
      <c r="D31" s="86"/>
      <c r="E31" s="116">
        <v>2</v>
      </c>
      <c r="F31" s="119" t="s">
        <v>254</v>
      </c>
    </row>
    <row r="32" spans="1:6" ht="15" x14ac:dyDescent="0.25">
      <c r="D32" s="86"/>
      <c r="E32" s="116">
        <v>3</v>
      </c>
      <c r="F32" s="119" t="s">
        <v>255</v>
      </c>
    </row>
    <row r="33" spans="2:6" ht="15" x14ac:dyDescent="0.25">
      <c r="D33" s="86"/>
      <c r="E33" s="116"/>
      <c r="F33" s="119"/>
    </row>
    <row r="34" spans="2:6" ht="14.25" x14ac:dyDescent="0.2">
      <c r="D34" s="86"/>
      <c r="E34" s="115" t="s">
        <v>150</v>
      </c>
      <c r="F34" s="118" t="s">
        <v>151</v>
      </c>
    </row>
    <row r="35" spans="2:6" ht="14.25" x14ac:dyDescent="0.2">
      <c r="D35" s="86"/>
      <c r="E35" s="115" t="s">
        <v>152</v>
      </c>
      <c r="F35" s="118" t="s">
        <v>253</v>
      </c>
    </row>
    <row r="36" spans="2:6" ht="15" thickBot="1" x14ac:dyDescent="0.25">
      <c r="D36" s="86"/>
      <c r="E36" s="117" t="s">
        <v>153</v>
      </c>
      <c r="F36" s="121" t="s">
        <v>154</v>
      </c>
    </row>
    <row r="37" spans="2:6" x14ac:dyDescent="0.2">
      <c r="D37" s="61"/>
    </row>
    <row r="40" spans="2:6" ht="18" x14ac:dyDescent="0.25">
      <c r="B40" s="192"/>
    </row>
    <row r="41" spans="2:6" ht="18" x14ac:dyDescent="0.25">
      <c r="B41" s="192"/>
    </row>
    <row r="42" spans="2:6" ht="18" x14ac:dyDescent="0.25">
      <c r="B42" s="192"/>
    </row>
    <row r="43" spans="2:6" ht="18" x14ac:dyDescent="0.25">
      <c r="B43" s="192"/>
    </row>
    <row r="44" spans="2:6" ht="18" x14ac:dyDescent="0.25">
      <c r="B44" s="192"/>
    </row>
  </sheetData>
  <mergeCells count="3">
    <mergeCell ref="A27:D27"/>
    <mergeCell ref="A24:D24"/>
    <mergeCell ref="A25:D25"/>
  </mergeCells>
  <phoneticPr fontId="1" type="noConversion"/>
  <pageMargins left="0.70866141732283472" right="0.70866141732283472" top="7.8740157480314963" bottom="0.74803149606299213" header="0.31496062992125984" footer="0.31496062992125984"/>
  <pageSetup paperSize="8"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windowProtection="1" topLeftCell="A43" zoomScale="75" workbookViewId="0">
      <selection activeCell="N215" sqref="N215"/>
    </sheetView>
  </sheetViews>
  <sheetFormatPr defaultRowHeight="12.75" x14ac:dyDescent="0.2"/>
  <sheetData>
    <row r="1" spans="1:1" x14ac:dyDescent="0.2">
      <c r="A1" s="123"/>
    </row>
    <row r="2" spans="1:1" x14ac:dyDescent="0.2">
      <c r="A2" s="123"/>
    </row>
    <row r="3" spans="1:1" x14ac:dyDescent="0.2">
      <c r="A3" s="123"/>
    </row>
    <row r="4" spans="1:1" x14ac:dyDescent="0.2">
      <c r="A4" s="123"/>
    </row>
    <row r="5" spans="1:1" x14ac:dyDescent="0.2">
      <c r="A5" s="123"/>
    </row>
    <row r="6" spans="1:1" x14ac:dyDescent="0.2">
      <c r="A6" s="123"/>
    </row>
    <row r="7" spans="1:1" x14ac:dyDescent="0.2">
      <c r="A7" s="123"/>
    </row>
    <row r="8" spans="1:1" x14ac:dyDescent="0.2">
      <c r="A8" s="123"/>
    </row>
    <row r="9" spans="1:1" x14ac:dyDescent="0.2">
      <c r="A9" s="123"/>
    </row>
    <row r="10" spans="1:1" x14ac:dyDescent="0.2">
      <c r="A10" s="123"/>
    </row>
    <row r="11" spans="1:1" x14ac:dyDescent="0.2">
      <c r="A11" s="123"/>
    </row>
    <row r="12" spans="1:1" x14ac:dyDescent="0.2">
      <c r="A12" s="123"/>
    </row>
    <row r="13" spans="1:1" x14ac:dyDescent="0.2">
      <c r="A13" s="123"/>
    </row>
    <row r="14" spans="1:1" x14ac:dyDescent="0.2">
      <c r="A14" s="123"/>
    </row>
    <row r="15" spans="1:1" x14ac:dyDescent="0.2">
      <c r="A15" s="123"/>
    </row>
    <row r="16" spans="1:1" x14ac:dyDescent="0.2">
      <c r="A16" s="123"/>
    </row>
    <row r="17" spans="1:1" x14ac:dyDescent="0.2">
      <c r="A17" s="123"/>
    </row>
    <row r="18" spans="1:1" x14ac:dyDescent="0.2">
      <c r="A18" s="123"/>
    </row>
    <row r="19" spans="1:1" x14ac:dyDescent="0.2">
      <c r="A19" s="123"/>
    </row>
    <row r="20" spans="1:1" x14ac:dyDescent="0.2">
      <c r="A20" s="123"/>
    </row>
    <row r="21" spans="1:1" x14ac:dyDescent="0.2">
      <c r="A21" s="123"/>
    </row>
    <row r="22" spans="1:1" x14ac:dyDescent="0.2">
      <c r="A22" s="123"/>
    </row>
    <row r="23" spans="1:1" x14ac:dyDescent="0.2">
      <c r="A23" s="123" t="s">
        <v>80</v>
      </c>
    </row>
    <row r="52" spans="1:1" x14ac:dyDescent="0.2">
      <c r="A52" s="124"/>
    </row>
    <row r="53" spans="1:1" x14ac:dyDescent="0.2">
      <c r="A53" s="61"/>
    </row>
    <row r="54" spans="1:1" x14ac:dyDescent="0.2">
      <c r="A54" s="61"/>
    </row>
    <row r="55" spans="1:1" x14ac:dyDescent="0.2">
      <c r="A55" s="61"/>
    </row>
    <row r="56" spans="1:1" x14ac:dyDescent="0.2">
      <c r="A56" s="61"/>
    </row>
    <row r="57" spans="1:1" x14ac:dyDescent="0.2">
      <c r="A57" s="61"/>
    </row>
    <row r="58" spans="1:1" x14ac:dyDescent="0.2">
      <c r="A58" s="61"/>
    </row>
    <row r="59" spans="1:1" x14ac:dyDescent="0.2">
      <c r="A59" s="61"/>
    </row>
    <row r="60" spans="1:1" x14ac:dyDescent="0.2">
      <c r="A60" s="61"/>
    </row>
    <row r="61" spans="1:1" x14ac:dyDescent="0.2">
      <c r="A61" s="61"/>
    </row>
  </sheetData>
  <phoneticPr fontId="1" type="noConversion"/>
  <pageMargins left="0.70866141732283472" right="0.70866141732283472" top="0.74803149606299213" bottom="0.74803149606299213" header="0.31496062992125984" footer="0.31496062992125984"/>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граф аттестаций</vt:lpstr>
      <vt:lpstr>график уч процесса</vt:lpstr>
      <vt:lpstr>план уч.проц</vt:lpstr>
      <vt:lpstr>заголовок</vt:lpstr>
      <vt:lpstr>практика</vt:lpstr>
      <vt:lpstr>Пояснения к рабочему плану  </vt:lpstr>
    </vt:vector>
  </TitlesOfParts>
  <Company>Педагогический колледж №16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Кузина</dc:creator>
  <cp:lastModifiedBy>Пользователь</cp:lastModifiedBy>
  <cp:lastPrinted>2023-08-28T08:17:48Z</cp:lastPrinted>
  <dcterms:created xsi:type="dcterms:W3CDTF">2010-10-29T11:01:37Z</dcterms:created>
  <dcterms:modified xsi:type="dcterms:W3CDTF">2023-12-13T02:17:11Z</dcterms:modified>
</cp:coreProperties>
</file>